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!FOX\2021-103-Sagasta - Přejezdy Bechyňka\ZPRACOVÁNÍ\P6322_km_20,180\záborák\"/>
    </mc:Choice>
  </mc:AlternateContent>
  <xr:revisionPtr revIDLastSave="0" documentId="13_ncr:1_{09E9C278-5BEB-45CC-867D-14EE3D1162F8}" xr6:coauthVersionLast="47" xr6:coauthVersionMax="47" xr10:uidLastSave="{00000000-0000-0000-0000-000000000000}"/>
  <bookViews>
    <workbookView xWindow="25974" yWindow="-109" windowWidth="26301" windowHeight="15935" tabRatio="449" xr2:uid="{00000000-000D-0000-FFFF-FFFF00000000}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dotčené_nemovitosti!$H$1:$H$57</definedName>
    <definedName name="_xlnm.Print_Titles" localSheetId="0">dotčené_nemovitosti!$2:$4</definedName>
  </definedNames>
  <calcPr calcId="181029"/>
</workbook>
</file>

<file path=xl/calcChain.xml><?xml version="1.0" encoding="utf-8"?>
<calcChain xmlns="http://schemas.openxmlformats.org/spreadsheetml/2006/main">
  <c r="Z35" i="1" l="1"/>
  <c r="Z33" i="1"/>
  <c r="AE11" i="1"/>
  <c r="AE8" i="1"/>
  <c r="Z7" i="1"/>
  <c r="Z5" i="1"/>
  <c r="B2" i="3"/>
  <c r="B5" i="3"/>
  <c r="B5" i="2"/>
  <c r="B2" i="2"/>
  <c r="F6" i="4"/>
  <c r="G6" i="4"/>
  <c r="C6" i="4"/>
  <c r="B2" i="4"/>
  <c r="D6" i="4"/>
  <c r="E6" i="4"/>
  <c r="H6" i="4"/>
  <c r="I6" i="4"/>
  <c r="J6" i="4"/>
  <c r="K6" i="4"/>
  <c r="L6" i="4"/>
  <c r="M6" i="4"/>
  <c r="N6" i="4"/>
  <c r="O6" i="4"/>
  <c r="P6" i="4"/>
</calcChain>
</file>

<file path=xl/sharedStrings.xml><?xml version="1.0" encoding="utf-8"?>
<sst xmlns="http://schemas.openxmlformats.org/spreadsheetml/2006/main" count="704" uniqueCount="219">
  <si>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</si>
  <si>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</si>
  <si>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</si>
  <si>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</si>
  <si>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</si>
  <si>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</si>
  <si>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</si>
  <si>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</si>
  <si>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</si>
  <si>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</si>
  <si>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</si>
  <si>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</si>
  <si>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</si>
  <si>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</si>
  <si>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</si>
  <si>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</si>
  <si>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</si>
  <si>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</si>
  <si>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</si>
  <si>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</si>
  <si>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</si>
  <si>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</si>
  <si>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/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</si>
  <si>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</si>
  <si>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</si>
  <si>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</si>
  <si>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</si>
  <si>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</si>
  <si>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</si>
  <si>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</si>
  <si>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</si>
  <si>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</si>
  <si>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</si>
  <si>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</si>
  <si>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</si>
  <si>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Druh číslování parcely</t>
  </si>
  <si>
    <t>bez výkupu</t>
  </si>
  <si>
    <t>ČD pro SŽ</t>
  </si>
  <si>
    <t>Parcelní číslo dle KN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</si>
  <si>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</si>
  <si>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</si>
  <si>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</si>
  <si>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</si>
  <si>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</si>
  <si>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</si>
  <si>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</si>
  <si>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</si>
  <si>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</si>
  <si>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</si>
  <si>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</si>
  <si>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</si>
  <si>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PUPFL do 50m od obvodu stavby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</si>
  <si>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</si>
  <si>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</si>
  <si>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</si>
  <si>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</si>
  <si>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</si>
  <si>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ostatní plocha</t>
  </si>
  <si>
    <t>dráha</t>
  </si>
  <si>
    <t>1/1</t>
  </si>
  <si>
    <t>Dlážděná 1003/7, Nové Město, 11000 Praha 1</t>
  </si>
  <si>
    <t>Správa železnic, státní organizace</t>
  </si>
  <si>
    <t>orná půda</t>
  </si>
  <si>
    <t>ostatní komunikace</t>
  </si>
  <si>
    <t>1/2</t>
  </si>
  <si>
    <t>Nemanická 2133/10, České Budějovice 3, 37010 České Budějovice</t>
  </si>
  <si>
    <t>Správa a údržba silnic Jihočeského kraje</t>
  </si>
  <si>
    <t>silnice</t>
  </si>
  <si>
    <t>Husinecká 1024/11a, Žižkov, 13000 Praha 3</t>
  </si>
  <si>
    <t>Státní pozemkový úřad</t>
  </si>
  <si>
    <t>"Zvýšení bezpečnosti na přejezdu P6322 v km 20,180 na trati Tábor - Bechyně"</t>
  </si>
  <si>
    <t>Bežerovice</t>
  </si>
  <si>
    <t>855/11</t>
  </si>
  <si>
    <t>trvalý travní porost</t>
  </si>
  <si>
    <t>jiná plocha</t>
  </si>
  <si>
    <t>855/10</t>
  </si>
  <si>
    <t>974/1</t>
  </si>
  <si>
    <t>848/2</t>
  </si>
  <si>
    <t>840/4</t>
  </si>
  <si>
    <t>840/3</t>
  </si>
  <si>
    <t>798/20</t>
  </si>
  <si>
    <t>829/2</t>
  </si>
  <si>
    <t>828/2</t>
  </si>
  <si>
    <t>823/2</t>
  </si>
  <si>
    <t>798/19</t>
  </si>
  <si>
    <t>64/2</t>
  </si>
  <si>
    <t>64/1</t>
  </si>
  <si>
    <t>komunikace</t>
  </si>
  <si>
    <t>PS 503</t>
  </si>
  <si>
    <t>PS 503, SO 103, SO 303, SO 403</t>
  </si>
  <si>
    <t>SO 103</t>
  </si>
  <si>
    <t>SO 103, PS 503</t>
  </si>
  <si>
    <t>SO 303</t>
  </si>
  <si>
    <t>SO3 03</t>
  </si>
  <si>
    <t>SO 303, PS 503</t>
  </si>
  <si>
    <t>SO 403</t>
  </si>
  <si>
    <t>67/1</t>
  </si>
  <si>
    <t>PS503</t>
  </si>
  <si>
    <t>864/1</t>
  </si>
  <si>
    <t>214/1</t>
  </si>
  <si>
    <t>196/5</t>
  </si>
  <si>
    <t>865/3</t>
  </si>
  <si>
    <t>859/1</t>
  </si>
  <si>
    <t>865/4</t>
  </si>
  <si>
    <t>858/1</t>
  </si>
  <si>
    <t>860/3</t>
  </si>
  <si>
    <t>855/9</t>
  </si>
  <si>
    <t>855/16</t>
  </si>
  <si>
    <t>853/1</t>
  </si>
  <si>
    <t>853/4</t>
  </si>
  <si>
    <t>798/21</t>
  </si>
  <si>
    <t>798/15</t>
  </si>
  <si>
    <t>798/14</t>
  </si>
  <si>
    <t>798/13</t>
  </si>
  <si>
    <t>798/12</t>
  </si>
  <si>
    <t>798/11</t>
  </si>
  <si>
    <t>790/2</t>
  </si>
  <si>
    <t>787/2</t>
  </si>
  <si>
    <t>782/2</t>
  </si>
  <si>
    <t>778/2</t>
  </si>
  <si>
    <t>773/2</t>
  </si>
  <si>
    <t>770/6</t>
  </si>
  <si>
    <t>765/2</t>
  </si>
  <si>
    <t>770/4</t>
  </si>
  <si>
    <t>757/2</t>
  </si>
  <si>
    <t>753/2</t>
  </si>
  <si>
    <t>773/1</t>
  </si>
  <si>
    <t>778/1</t>
  </si>
  <si>
    <t>782/1</t>
  </si>
  <si>
    <t>787/1</t>
  </si>
  <si>
    <t>834/2</t>
  </si>
  <si>
    <t>805/1</t>
  </si>
  <si>
    <t>806/2</t>
  </si>
  <si>
    <t>834/1</t>
  </si>
  <si>
    <t>823/1</t>
  </si>
  <si>
    <t>828/1</t>
  </si>
  <si>
    <t>829/1</t>
  </si>
  <si>
    <t>834/3</t>
  </si>
  <si>
    <t>840/1</t>
  </si>
  <si>
    <t>840/2</t>
  </si>
  <si>
    <t>848/1</t>
  </si>
  <si>
    <t>847/3</t>
  </si>
  <si>
    <t>864/2</t>
  </si>
  <si>
    <t>855/12</t>
  </si>
  <si>
    <t>855/3</t>
  </si>
  <si>
    <t>855/13</t>
  </si>
  <si>
    <t>855/18</t>
  </si>
  <si>
    <t>855/7</t>
  </si>
  <si>
    <t>855/8</t>
  </si>
  <si>
    <t>860/1</t>
  </si>
  <si>
    <t>858/2</t>
  </si>
  <si>
    <t>865/1</t>
  </si>
  <si>
    <t>865/11</t>
  </si>
  <si>
    <t>865/12</t>
  </si>
  <si>
    <t>865/14</t>
  </si>
  <si>
    <t>865/13</t>
  </si>
  <si>
    <t>865/15</t>
  </si>
  <si>
    <t>203/2</t>
  </si>
  <si>
    <t>204/2</t>
  </si>
  <si>
    <t>205/2</t>
  </si>
  <si>
    <t>206/2</t>
  </si>
  <si>
    <t>207/2</t>
  </si>
  <si>
    <t>208/2</t>
  </si>
  <si>
    <t>209/2</t>
  </si>
  <si>
    <t>210/2</t>
  </si>
  <si>
    <t>211/1</t>
  </si>
  <si>
    <t>212/2</t>
  </si>
  <si>
    <t>213/2</t>
  </si>
  <si>
    <t>214/2</t>
  </si>
  <si>
    <t>798/43</t>
  </si>
  <si>
    <t>č. p. 105, 39172 Sudoměřice u Bechyně</t>
  </si>
  <si>
    <t>Obec Sudoměřice u Bechyně</t>
  </si>
  <si>
    <t>Staré Sedlo 36, 39165 Stádlec</t>
  </si>
  <si>
    <t>Fáberová Marie</t>
  </si>
  <si>
    <t>Koloměřice 80, 37501 Chrášťany</t>
  </si>
  <si>
    <t>Petřík Miroslav</t>
  </si>
  <si>
    <t>č. p. 11, 39142 Ratibořské Hory</t>
  </si>
  <si>
    <t>Žíttová Hedvika</t>
  </si>
  <si>
    <t>Bežerovice 6, 39165 Sudoměřice u Bechyně</t>
  </si>
  <si>
    <t>Kolihová Jaroslava</t>
  </si>
  <si>
    <t>č. p. 71, 39171 Březnice</t>
  </si>
  <si>
    <t>AGRA Březnice a.s.</t>
  </si>
  <si>
    <t>V remízku 936/15, Hlubočepy, 15200 Praha 5</t>
  </si>
  <si>
    <t>Bežerovice 19, 39165 Sudoměřice u Bechyně</t>
  </si>
  <si>
    <t>Mrzenová Monika</t>
  </si>
  <si>
    <t>Pavlíčková Simona</t>
  </si>
  <si>
    <t>č. p. 22, 39172 Sudoměřice u Bechyně</t>
  </si>
  <si>
    <t>ROSA Sudoměřice spol. s r. o.</t>
  </si>
  <si>
    <t>Zahradní 934, 39165 Bechyně</t>
  </si>
  <si>
    <t>Bežerovice 11, 39165 Sudoměřice u Bechyně</t>
  </si>
  <si>
    <t>Kopáček Jan Ing.</t>
  </si>
  <si>
    <t>Bambas Petr</t>
  </si>
  <si>
    <t>č. p. 31, 38772 Libějovice</t>
  </si>
  <si>
    <t>Hruška Jaroslav</t>
  </si>
  <si>
    <t>Landstrasse 33, 9490 Vaduz, Lichtenštejnsko</t>
  </si>
  <si>
    <t>Panství Bechyně SE</t>
  </si>
  <si>
    <t>Jahelka František</t>
  </si>
  <si>
    <t>Jahelková Hermína</t>
  </si>
  <si>
    <t>adresa neznámá</t>
  </si>
  <si>
    <t>Novodvorská 162, 39165 Bechyně</t>
  </si>
  <si>
    <t>Matějka Martin</t>
  </si>
  <si>
    <t>SJM Murdych Vladimír a Murdychová Petra</t>
  </si>
  <si>
    <t>Bežerovice 4, 39165 Sudoměřice u Bechyně</t>
  </si>
  <si>
    <t>Bežerovice 4, 39165 Sudoměřice u Bechyn,  Bežerovice č. ev. 123, 39165 Sudoměřice u Bechyně</t>
  </si>
  <si>
    <t>č. p. 127, 39172 Sudoměřice u Bechyně</t>
  </si>
  <si>
    <t>Spáčil Petr</t>
  </si>
  <si>
    <t>3/4</t>
  </si>
  <si>
    <t>1/4</t>
  </si>
  <si>
    <t>Murdych Vladimír</t>
  </si>
  <si>
    <t>Murdychová Marcela</t>
  </si>
  <si>
    <t>972/1</t>
  </si>
  <si>
    <t>Kolihová Kateřina</t>
  </si>
  <si>
    <t>č. p. 16, 39172 Sudoměřice u Bechyně</t>
  </si>
  <si>
    <t>Pokorná Barbora</t>
  </si>
  <si>
    <t>Písecká 219, 39165 Bechyně</t>
  </si>
  <si>
    <t>Klobása Jiří</t>
  </si>
  <si>
    <t>K Hájence 674, 39102 Sezimovo Ústí</t>
  </si>
  <si>
    <t>Daňha Josef</t>
  </si>
  <si>
    <t xml:space="preserve">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</si>
</sst>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i/>
      <sz val="8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4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1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4" fillId="0" borderId="3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2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24" xfId="0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 wrapText="1"/>
    </xf>
    <xf numFmtId="1" fontId="4" fillId="0" borderId="24" xfId="0" applyNumberFormat="1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>
      <alignment horizontal="center" vertical="center" wrapText="1"/>
    </xf>
    <xf numFmtId="0" fontId="5" fillId="0" borderId="24" xfId="0" applyNumberFormat="1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/>
    </xf>
    <xf numFmtId="49" fontId="5" fillId="0" borderId="25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0" fontId="9" fillId="0" borderId="12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left" vertical="center" wrapText="1"/>
    </xf>
    <xf numFmtId="49" fontId="9" fillId="0" borderId="13" xfId="0" applyNumberFormat="1" applyFont="1" applyFill="1" applyBorder="1" applyAlignment="1">
      <alignment horizontal="left" vertical="center" wrapText="1"/>
    </xf>
    <xf numFmtId="49" fontId="9" fillId="0" borderId="14" xfId="0" applyNumberFormat="1" applyFont="1" applyFill="1" applyBorder="1" applyAlignment="1">
      <alignment horizontal="left" vertical="center" wrapText="1"/>
    </xf>
    <xf numFmtId="49" fontId="9" fillId="0" borderId="15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left" vertical="center" wrapText="1"/>
    </xf>
    <xf numFmtId="49" fontId="9" fillId="0" borderId="17" xfId="0" applyNumberFormat="1" applyFont="1" applyFill="1" applyBorder="1" applyAlignment="1">
      <alignment horizontal="left" vertical="center" wrapText="1"/>
    </xf>
    <xf numFmtId="0" fontId="12" fillId="0" borderId="0" xfId="0" applyFont="1"/>
    <xf numFmtId="0" fontId="13" fillId="0" borderId="0" xfId="0" applyFont="1" applyFill="1"/>
    <xf numFmtId="0" fontId="12" fillId="0" borderId="0" xfId="0" applyFont="1" applyFill="1"/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28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49" fontId="9" fillId="0" borderId="36" xfId="0" applyNumberFormat="1" applyFont="1" applyFill="1" applyBorder="1" applyAlignment="1">
      <alignment horizontal="center" vertical="center" wrapText="1"/>
    </xf>
    <xf numFmtId="49" fontId="9" fillId="0" borderId="16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1" fontId="9" fillId="0" borderId="14" xfId="0" applyNumberFormat="1" applyFont="1" applyFill="1" applyBorder="1" applyAlignment="1">
      <alignment horizontal="center" vertical="center" wrapText="1"/>
    </xf>
    <xf numFmtId="1" fontId="9" fillId="0" borderId="36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1" fontId="9" fillId="0" borderId="17" xfId="0" applyNumberFormat="1" applyFont="1" applyFill="1" applyBorder="1" applyAlignment="1">
      <alignment horizontal="center" vertical="center" wrapText="1"/>
    </xf>
    <xf numFmtId="49" fontId="9" fillId="0" borderId="37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1" fontId="4" fillId="0" borderId="8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/>
    </xf>
    <xf numFmtId="1" fontId="4" fillId="0" borderId="19" xfId="0" applyNumberFormat="1" applyFont="1" applyFill="1" applyBorder="1" applyAlignment="1">
      <alignment horizontal="center" vertical="center"/>
    </xf>
    <xf numFmtId="49" fontId="5" fillId="0" borderId="19" xfId="0" applyNumberFormat="1" applyFont="1" applyFill="1" applyBorder="1" applyAlignment="1">
      <alignment horizontal="center" vertical="center" wrapText="1"/>
    </xf>
    <xf numFmtId="0" fontId="5" fillId="0" borderId="19" xfId="0" applyNumberFormat="1" applyFont="1" applyFill="1" applyBorder="1" applyAlignment="1">
      <alignment horizontal="center" vertical="center" wrapText="1"/>
    </xf>
    <xf numFmtId="1" fontId="4" fillId="0" borderId="19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/>
    </xf>
    <xf numFmtId="0" fontId="5" fillId="0" borderId="20" xfId="0" applyNumberFormat="1" applyFont="1" applyFill="1" applyBorder="1" applyAlignment="1">
      <alignment horizontal="center" vertical="center" wrapText="1"/>
    </xf>
    <xf numFmtId="0" fontId="5" fillId="0" borderId="22" xfId="0" applyNumberFormat="1" applyFont="1" applyFill="1" applyBorder="1" applyAlignment="1">
      <alignment horizontal="center" vertical="center" wrapText="1"/>
    </xf>
    <xf numFmtId="1" fontId="4" fillId="0" borderId="24" xfId="0" applyNumberFormat="1" applyFont="1" applyFill="1" applyBorder="1" applyAlignment="1">
      <alignment horizontal="center" vertical="center" wrapText="1"/>
    </xf>
    <xf numFmtId="1" fontId="5" fillId="0" borderId="24" xfId="0" applyNumberFormat="1" applyFont="1" applyFill="1" applyBorder="1" applyAlignment="1">
      <alignment horizontal="center" vertical="center"/>
    </xf>
    <xf numFmtId="1" fontId="4" fillId="0" borderId="22" xfId="0" applyNumberFormat="1" applyFont="1" applyBorder="1" applyAlignment="1">
      <alignment horizontal="center" vertical="center"/>
    </xf>
    <xf numFmtId="1" fontId="5" fillId="0" borderId="18" xfId="0" applyNumberFormat="1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1" fontId="5" fillId="0" borderId="21" xfId="0" applyNumberFormat="1" applyFont="1" applyFill="1" applyBorder="1" applyAlignment="1">
      <alignment horizontal="center" vertical="center"/>
    </xf>
    <xf numFmtId="49" fontId="5" fillId="0" borderId="22" xfId="0" applyNumberFormat="1" applyFont="1" applyFill="1" applyBorder="1" applyAlignment="1">
      <alignment horizontal="center" vertical="center" wrapText="1"/>
    </xf>
    <xf numFmtId="1" fontId="5" fillId="0" borderId="18" xfId="0" applyNumberFormat="1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0" fontId="5" fillId="0" borderId="39" xfId="0" applyNumberFormat="1" applyFont="1" applyFill="1" applyBorder="1" applyAlignment="1">
      <alignment horizontal="center" vertical="center" wrapText="1"/>
    </xf>
    <xf numFmtId="0" fontId="5" fillId="0" borderId="40" xfId="0" applyNumberFormat="1" applyFont="1" applyFill="1" applyBorder="1" applyAlignment="1">
      <alignment horizontal="center" vertical="center" wrapText="1"/>
    </xf>
    <xf numFmtId="0" fontId="5" fillId="0" borderId="41" xfId="0" applyNumberFormat="1" applyFont="1" applyFill="1" applyBorder="1" applyAlignment="1">
      <alignment horizontal="center" vertical="center" wrapText="1"/>
    </xf>
    <xf numFmtId="0" fontId="4" fillId="0" borderId="8" xfId="0" applyFont="1" applyBorder="1"/>
    <xf numFmtId="0" fontId="4" fillId="0" borderId="8" xfId="0" applyFont="1" applyFill="1" applyBorder="1"/>
    <xf numFmtId="49" fontId="9" fillId="0" borderId="14" xfId="0" applyNumberFormat="1" applyFont="1" applyFill="1" applyBorder="1" applyAlignment="1">
      <alignment horizontal="center" vertical="center" wrapText="1"/>
    </xf>
    <xf numFmtId="0" fontId="4" fillId="0" borderId="24" xfId="0" applyFont="1" applyBorder="1"/>
    <xf numFmtId="0" fontId="4" fillId="0" borderId="8" xfId="0" applyFont="1" applyBorder="1" applyAlignment="1">
      <alignment wrapText="1"/>
    </xf>
    <xf numFmtId="1" fontId="5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1" fontId="5" fillId="0" borderId="2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0" fontId="4" fillId="0" borderId="8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wrapText="1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0" fontId="0" fillId="0" borderId="42" xfId="0" applyBorder="1"/>
    <xf numFmtId="0" fontId="4" fillId="0" borderId="38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49" fontId="5" fillId="0" borderId="35" xfId="0" applyNumberFormat="1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5" fillId="0" borderId="33" xfId="0" applyNumberFormat="1" applyFont="1" applyFill="1" applyBorder="1" applyAlignment="1">
      <alignment horizontal="center" vertical="center" wrapText="1"/>
    </xf>
    <xf numFmtId="0" fontId="5" fillId="0" borderId="44" xfId="0" applyNumberFormat="1" applyFont="1" applyFill="1" applyBorder="1" applyAlignment="1">
      <alignment horizontal="center" vertical="center" wrapText="1"/>
    </xf>
    <xf numFmtId="0" fontId="5" fillId="0" borderId="45" xfId="0" applyNumberFormat="1" applyFont="1" applyFill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/>
    </xf>
    <xf numFmtId="1" fontId="5" fillId="0" borderId="31" xfId="0" applyNumberFormat="1" applyFont="1" applyFill="1" applyBorder="1" applyAlignment="1">
      <alignment horizontal="center" vertical="center"/>
    </xf>
    <xf numFmtId="1" fontId="5" fillId="0" borderId="3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9" fillId="0" borderId="47" xfId="0" applyNumberFormat="1" applyFont="1" applyFill="1" applyBorder="1" applyAlignment="1">
      <alignment horizontal="center" vertical="center" wrapText="1"/>
    </xf>
    <xf numFmtId="49" fontId="5" fillId="0" borderId="29" xfId="0" applyNumberFormat="1" applyFont="1" applyFill="1" applyBorder="1" applyAlignment="1">
      <alignment horizontal="center" vertical="center"/>
    </xf>
    <xf numFmtId="49" fontId="5" fillId="0" borderId="31" xfId="0" applyNumberFormat="1" applyFont="1" applyFill="1" applyBorder="1" applyAlignment="1">
      <alignment horizontal="center" vertical="center"/>
    </xf>
    <xf numFmtId="49" fontId="5" fillId="0" borderId="30" xfId="0" applyNumberFormat="1" applyFont="1" applyFill="1" applyBorder="1" applyAlignment="1">
      <alignment horizontal="center" vertical="center"/>
    </xf>
    <xf numFmtId="1" fontId="5" fillId="0" borderId="20" xfId="0" applyNumberFormat="1" applyFont="1" applyFill="1" applyBorder="1" applyAlignment="1">
      <alignment horizontal="center" vertical="center" wrapText="1"/>
    </xf>
    <xf numFmtId="1" fontId="5" fillId="0" borderId="22" xfId="0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vertical="center"/>
    </xf>
    <xf numFmtId="0" fontId="4" fillId="0" borderId="22" xfId="0" applyFont="1" applyFill="1" applyBorder="1" applyAlignment="1"/>
    <xf numFmtId="49" fontId="4" fillId="0" borderId="8" xfId="0" applyNumberFormat="1" applyFont="1" applyFill="1" applyBorder="1" applyAlignment="1">
      <alignment vertical="center"/>
    </xf>
    <xf numFmtId="0" fontId="4" fillId="0" borderId="8" xfId="0" applyFont="1" applyFill="1" applyBorder="1" applyAlignment="1"/>
    <xf numFmtId="0" fontId="4" fillId="0" borderId="8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20" xfId="0" applyFont="1" applyBorder="1"/>
    <xf numFmtId="0" fontId="4" fillId="0" borderId="22" xfId="0" applyFont="1" applyBorder="1"/>
    <xf numFmtId="0" fontId="14" fillId="0" borderId="22" xfId="0" applyFont="1" applyBorder="1" applyAlignment="1">
      <alignment wrapText="1"/>
    </xf>
    <xf numFmtId="0" fontId="4" fillId="0" borderId="25" xfId="0" applyFont="1" applyBorder="1"/>
    <xf numFmtId="0" fontId="4" fillId="0" borderId="19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24" xfId="0" applyFont="1" applyBorder="1" applyAlignment="1">
      <alignment horizontal="center" wrapText="1"/>
    </xf>
    <xf numFmtId="0" fontId="4" fillId="0" borderId="19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1" fontId="5" fillId="0" borderId="43" xfId="0" applyNumberFormat="1" applyFont="1" applyFill="1" applyBorder="1" applyAlignment="1">
      <alignment horizontal="center" vertical="center"/>
    </xf>
    <xf numFmtId="1" fontId="5" fillId="0" borderId="6" xfId="0" applyNumberFormat="1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" fontId="5" fillId="0" borderId="48" xfId="0" applyNumberFormat="1" applyFont="1" applyFill="1" applyBorder="1" applyAlignment="1">
      <alignment horizontal="center" vertical="center"/>
    </xf>
    <xf numFmtId="1" fontId="5" fillId="0" borderId="5" xfId="0" applyNumberFormat="1" applyFont="1" applyFill="1" applyBorder="1" applyAlignment="1">
      <alignment horizontal="center" vertical="center"/>
    </xf>
    <xf numFmtId="0" fontId="5" fillId="0" borderId="43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9" fillId="0" borderId="26" xfId="0" applyNumberFormat="1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horizontal="center" vertical="center" wrapText="1"/>
    </xf>
    <xf numFmtId="49" fontId="9" fillId="0" borderId="18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wrapText="1"/>
    </xf>
    <xf numFmtId="0" fontId="4" fillId="0" borderId="20" xfId="0" applyFont="1" applyBorder="1" applyAlignment="1">
      <alignment wrapText="1"/>
    </xf>
    <xf numFmtId="49" fontId="9" fillId="0" borderId="33" xfId="0" applyNumberFormat="1" applyFont="1" applyFill="1" applyBorder="1" applyAlignment="1">
      <alignment horizontal="center" vertical="center" wrapText="1"/>
    </xf>
    <xf numFmtId="49" fontId="9" fillId="0" borderId="34" xfId="0" applyNumberFormat="1" applyFont="1" applyFill="1" applyBorder="1" applyAlignment="1">
      <alignment horizontal="center" vertical="center" wrapText="1"/>
    </xf>
    <xf numFmtId="164" fontId="4" fillId="0" borderId="19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164" fontId="4" fillId="0" borderId="24" xfId="0" applyNumberFormat="1" applyFont="1" applyFill="1" applyBorder="1" applyAlignment="1">
      <alignment horizontal="center" vertical="center" wrapText="1"/>
    </xf>
    <xf numFmtId="0" fontId="0" fillId="0" borderId="13" xfId="0" applyBorder="1"/>
  </cellXfs>
  <cellStyles count="1">
    <cellStyle name="Normální" xfId="0" builtinId="0"/>
  </cellStyles>
  <dxfs count="3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colors>
    <mruColors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58"/>
  <sheetViews>
    <sheetView tabSelected="1" zoomScaleNormal="100" workbookViewId="0">
      <pane ySplit="4" topLeftCell="A14" activePane="bottomLeft" state="frozenSplit"/>
      <selection pane="bottomLeft" activeCell="O1" sqref="O1:Z1048576"/>
    </sheetView>
  </sheetViews>
  <sheetFormatPr defaultColWidth="9.125" defaultRowHeight="13.6" x14ac:dyDescent="0.2"/>
  <cols>
    <col min="1" max="1" width="2.375" style="10" customWidth="1"/>
    <col min="2" max="4" width="11.375" style="10" customWidth="1"/>
    <col min="5" max="5" width="8.375" style="10" customWidth="1"/>
    <col min="6" max="6" width="7.625" style="10" customWidth="1"/>
    <col min="7" max="7" width="11.875" style="12" customWidth="1"/>
    <col min="8" max="8" width="34.25" style="10" customWidth="1"/>
    <col min="9" max="9" width="46.625" style="10" customWidth="1"/>
    <col min="10" max="10" width="9.25" style="10" customWidth="1"/>
    <col min="11" max="11" width="8.75" style="10" customWidth="1"/>
    <col min="12" max="12" width="9" style="10" customWidth="1"/>
    <col min="13" max="13" width="10.25" style="10" customWidth="1"/>
    <col min="14" max="14" width="11.25" style="10" customWidth="1"/>
    <col min="15" max="15" width="9.125" style="10"/>
    <col min="16" max="16" width="11.125" style="10" customWidth="1"/>
    <col min="17" max="17" width="9.125" style="10" customWidth="1"/>
    <col min="18" max="18" width="11.125" style="10" customWidth="1"/>
    <col min="19" max="19" width="9.625" style="10" customWidth="1"/>
    <col min="20" max="20" width="9.125" style="10" customWidth="1"/>
    <col min="21" max="21" width="8.625" style="10" customWidth="1"/>
    <col min="22" max="23" width="10.25" style="10" customWidth="1"/>
    <col min="24" max="24" width="7.375" style="10" customWidth="1"/>
    <col min="25" max="25" width="11.625" style="10" customWidth="1"/>
    <col min="26" max="26" width="8.875" style="10" customWidth="1"/>
    <col min="27" max="27" width="26.125" style="12" customWidth="1"/>
    <col min="28" max="28" width="12.375" style="10" customWidth="1"/>
    <col min="29" max="29" width="10" style="10" customWidth="1"/>
    <col min="30" max="30" width="13.125" style="10" customWidth="1"/>
    <col min="31" max="31" width="9.625" style="10" customWidth="1"/>
    <col min="32" max="32" width="13" style="10" customWidth="1"/>
    <col min="33" max="33" width="9.625" style="10" customWidth="1"/>
    <col min="34" max="34" width="10.875" style="10" customWidth="1"/>
    <col min="35" max="35" width="15.625" style="10" bestFit="1" customWidth="1"/>
    <col min="36" max="36" width="15.625" style="10" customWidth="1"/>
    <col min="37" max="37" width="13.125" style="10" customWidth="1"/>
    <col min="38" max="38" width="15.625" style="10" customWidth="1"/>
    <col min="39" max="39" width="2.75" style="10" customWidth="1"/>
    <col min="40" max="16384" width="9.125" style="10"/>
  </cols>
  <sheetData>
    <row r="1" spans="1:39" ht="24.45" x14ac:dyDescent="0.35">
      <c r="B1" s="40" t="s">
        <v>50</v>
      </c>
      <c r="C1" s="11"/>
      <c r="D1" s="11"/>
    </row>
    <row r="2" spans="1:39" ht="25.15" thickBot="1" x14ac:dyDescent="0.4">
      <c r="B2" s="41" t="s">
        <v>70</v>
      </c>
      <c r="C2" s="11"/>
      <c r="D2" s="11"/>
    </row>
    <row r="3" spans="1:39" s="13" customFormat="1" ht="39.1" customHeight="1" thickBot="1" x14ac:dyDescent="0.25">
      <c r="B3" s="154" t="s">
        <v>19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6"/>
      <c r="U3" s="152" t="s">
        <v>11</v>
      </c>
      <c r="V3" s="152"/>
      <c r="W3" s="153"/>
      <c r="X3" s="151" t="s">
        <v>26</v>
      </c>
      <c r="Y3" s="152"/>
      <c r="Z3" s="152"/>
      <c r="AA3" s="152"/>
      <c r="AB3" s="153"/>
      <c r="AC3" s="151" t="s">
        <v>0</v>
      </c>
      <c r="AD3" s="152"/>
      <c r="AE3" s="152"/>
      <c r="AF3" s="153"/>
      <c r="AG3" s="157" t="s">
        <v>12</v>
      </c>
      <c r="AH3" s="158"/>
      <c r="AI3" s="158"/>
      <c r="AJ3" s="159"/>
      <c r="AK3" s="27" t="s">
        <v>23</v>
      </c>
      <c r="AL3" s="28" t="s">
        <v>15</v>
      </c>
    </row>
    <row r="4" spans="1:39" s="13" customFormat="1" ht="38.25" customHeight="1" thickBot="1" x14ac:dyDescent="0.25">
      <c r="B4" s="34" t="s">
        <v>1</v>
      </c>
      <c r="C4" s="58" t="s">
        <v>33</v>
      </c>
      <c r="D4" s="35" t="s">
        <v>34</v>
      </c>
      <c r="E4" s="35" t="s">
        <v>9</v>
      </c>
      <c r="F4" s="36" t="s">
        <v>4</v>
      </c>
      <c r="G4" s="59" t="s">
        <v>16</v>
      </c>
      <c r="H4" s="37" t="s">
        <v>2</v>
      </c>
      <c r="I4" s="37" t="s">
        <v>3</v>
      </c>
      <c r="J4" s="35" t="s">
        <v>35</v>
      </c>
      <c r="K4" s="35" t="s">
        <v>5</v>
      </c>
      <c r="L4" s="35" t="s">
        <v>41</v>
      </c>
      <c r="M4" s="35" t="s">
        <v>6</v>
      </c>
      <c r="N4" s="59" t="s">
        <v>8</v>
      </c>
      <c r="O4" s="35" t="s">
        <v>7</v>
      </c>
      <c r="P4" s="59" t="s">
        <v>18</v>
      </c>
      <c r="Q4" s="59" t="s">
        <v>20</v>
      </c>
      <c r="R4" s="35" t="s">
        <v>40</v>
      </c>
      <c r="S4" s="35" t="s">
        <v>39</v>
      </c>
      <c r="T4" s="60" t="s">
        <v>42</v>
      </c>
      <c r="U4" s="120" t="s">
        <v>5</v>
      </c>
      <c r="V4" s="59" t="s">
        <v>43</v>
      </c>
      <c r="W4" s="60" t="s">
        <v>21</v>
      </c>
      <c r="X4" s="61" t="s">
        <v>44</v>
      </c>
      <c r="Y4" s="62" t="s">
        <v>45</v>
      </c>
      <c r="Z4" s="62" t="s">
        <v>46</v>
      </c>
      <c r="AA4" s="35" t="s">
        <v>10</v>
      </c>
      <c r="AB4" s="63" t="s">
        <v>17</v>
      </c>
      <c r="AC4" s="61" t="s">
        <v>47</v>
      </c>
      <c r="AD4" s="64" t="s">
        <v>17</v>
      </c>
      <c r="AE4" s="61" t="s">
        <v>48</v>
      </c>
      <c r="AF4" s="64" t="s">
        <v>17</v>
      </c>
      <c r="AG4" s="61" t="s">
        <v>49</v>
      </c>
      <c r="AH4" s="59" t="s">
        <v>24</v>
      </c>
      <c r="AI4" s="35" t="s">
        <v>13</v>
      </c>
      <c r="AJ4" s="60" t="s">
        <v>14</v>
      </c>
      <c r="AK4" s="65"/>
      <c r="AL4" s="63"/>
    </row>
    <row r="5" spans="1:39" s="15" customFormat="1" ht="33.299999999999997" customHeight="1" x14ac:dyDescent="0.15">
      <c r="A5" s="14" t="s">
        <v>22</v>
      </c>
      <c r="B5" s="160" t="s">
        <v>71</v>
      </c>
      <c r="C5" s="71">
        <v>1821</v>
      </c>
      <c r="D5" s="176">
        <v>19.452999999999999</v>
      </c>
      <c r="E5" s="72">
        <v>791</v>
      </c>
      <c r="F5" s="73" t="s">
        <v>59</v>
      </c>
      <c r="G5" s="71"/>
      <c r="H5" s="140" t="s">
        <v>61</v>
      </c>
      <c r="I5" s="140" t="s">
        <v>60</v>
      </c>
      <c r="J5" s="71">
        <v>2</v>
      </c>
      <c r="K5" s="72">
        <v>990</v>
      </c>
      <c r="L5" s="74">
        <v>1684</v>
      </c>
      <c r="M5" s="71" t="s">
        <v>57</v>
      </c>
      <c r="N5" s="71" t="s">
        <v>58</v>
      </c>
      <c r="O5" s="71"/>
      <c r="P5" s="71"/>
      <c r="Q5" s="71"/>
      <c r="R5" s="75"/>
      <c r="S5" s="76"/>
      <c r="T5" s="124"/>
      <c r="U5" s="121"/>
      <c r="V5" s="77"/>
      <c r="W5" s="109"/>
      <c r="X5" s="84"/>
      <c r="Y5" s="78"/>
      <c r="Z5" s="78">
        <f>L5</f>
        <v>1684</v>
      </c>
      <c r="AA5" s="137" t="s">
        <v>61</v>
      </c>
      <c r="AB5" s="85" t="s">
        <v>88</v>
      </c>
      <c r="AC5" s="116"/>
      <c r="AD5" s="71"/>
      <c r="AE5" s="78"/>
      <c r="AF5" s="109"/>
      <c r="AG5" s="88"/>
      <c r="AH5" s="76"/>
      <c r="AI5" s="76"/>
      <c r="AJ5" s="79"/>
      <c r="AK5" s="113"/>
      <c r="AL5" s="90"/>
      <c r="AM5" s="14" t="s">
        <v>22</v>
      </c>
    </row>
    <row r="6" spans="1:39" s="15" customFormat="1" ht="20.399999999999999" customHeight="1" x14ac:dyDescent="0.15">
      <c r="A6" s="14"/>
      <c r="B6" s="161"/>
      <c r="C6" s="99">
        <v>1821</v>
      </c>
      <c r="D6" s="177">
        <v>19.629000000000001</v>
      </c>
      <c r="E6" s="66">
        <v>10001</v>
      </c>
      <c r="F6" s="67" t="s">
        <v>59</v>
      </c>
      <c r="G6" s="99"/>
      <c r="H6" s="141" t="s">
        <v>171</v>
      </c>
      <c r="I6" s="141" t="s">
        <v>170</v>
      </c>
      <c r="J6" s="99">
        <v>2</v>
      </c>
      <c r="K6" s="66">
        <v>960</v>
      </c>
      <c r="L6" s="68">
        <v>785</v>
      </c>
      <c r="M6" s="99" t="s">
        <v>57</v>
      </c>
      <c r="N6" s="99" t="s">
        <v>63</v>
      </c>
      <c r="O6" s="99"/>
      <c r="P6" s="99"/>
      <c r="Q6" s="99"/>
      <c r="R6" s="69"/>
      <c r="S6" s="100"/>
      <c r="T6" s="125"/>
      <c r="U6" s="122"/>
      <c r="V6" s="70"/>
      <c r="W6" s="110"/>
      <c r="X6" s="86"/>
      <c r="Y6" s="98"/>
      <c r="Z6" s="98"/>
      <c r="AA6" s="99"/>
      <c r="AB6" s="87"/>
      <c r="AC6" s="117"/>
      <c r="AD6" s="99"/>
      <c r="AE6" s="98">
        <v>20</v>
      </c>
      <c r="AF6" s="110" t="s">
        <v>88</v>
      </c>
      <c r="AG6" s="101">
        <v>20</v>
      </c>
      <c r="AH6" s="100">
        <v>10</v>
      </c>
      <c r="AI6" s="100" t="s">
        <v>88</v>
      </c>
      <c r="AJ6" s="80"/>
      <c r="AK6" s="114"/>
      <c r="AL6" s="92"/>
      <c r="AM6" s="14"/>
    </row>
    <row r="7" spans="1:39" s="15" customFormat="1" ht="34" customHeight="1" x14ac:dyDescent="0.15">
      <c r="A7" s="14"/>
      <c r="B7" s="161"/>
      <c r="C7" s="99">
        <v>1821</v>
      </c>
      <c r="D7" s="177">
        <v>19.637</v>
      </c>
      <c r="E7" s="66">
        <v>791</v>
      </c>
      <c r="F7" s="67" t="s">
        <v>59</v>
      </c>
      <c r="G7" s="99"/>
      <c r="H7" s="141" t="s">
        <v>61</v>
      </c>
      <c r="I7" s="141" t="s">
        <v>60</v>
      </c>
      <c r="J7" s="99">
        <v>2</v>
      </c>
      <c r="K7" s="66">
        <v>991</v>
      </c>
      <c r="L7" s="68">
        <v>7314</v>
      </c>
      <c r="M7" s="99" t="s">
        <v>57</v>
      </c>
      <c r="N7" s="99" t="s">
        <v>58</v>
      </c>
      <c r="O7" s="99"/>
      <c r="P7" s="99"/>
      <c r="Q7" s="99"/>
      <c r="R7" s="69"/>
      <c r="S7" s="100"/>
      <c r="T7" s="125"/>
      <c r="U7" s="122"/>
      <c r="V7" s="70"/>
      <c r="W7" s="110"/>
      <c r="X7" s="86"/>
      <c r="Y7" s="98"/>
      <c r="Z7" s="98">
        <f>L7</f>
        <v>7314</v>
      </c>
      <c r="AA7" s="138" t="s">
        <v>61</v>
      </c>
      <c r="AB7" s="87" t="s">
        <v>89</v>
      </c>
      <c r="AC7" s="117"/>
      <c r="AD7" s="99"/>
      <c r="AE7" s="98"/>
      <c r="AF7" s="110"/>
      <c r="AG7" s="101"/>
      <c r="AH7" s="100"/>
      <c r="AI7" s="100"/>
      <c r="AJ7" s="80"/>
      <c r="AK7" s="114"/>
      <c r="AL7" s="92"/>
      <c r="AM7" s="14"/>
    </row>
    <row r="8" spans="1:39" s="15" customFormat="1" ht="20.399999999999999" x14ac:dyDescent="0.15">
      <c r="A8" s="14" t="s">
        <v>22</v>
      </c>
      <c r="B8" s="161"/>
      <c r="C8" s="99">
        <v>1821</v>
      </c>
      <c r="D8" s="177">
        <v>20.14</v>
      </c>
      <c r="E8" s="66">
        <v>213</v>
      </c>
      <c r="F8" s="67" t="s">
        <v>59</v>
      </c>
      <c r="G8" s="99"/>
      <c r="H8" s="141" t="s">
        <v>173</v>
      </c>
      <c r="I8" s="141" t="s">
        <v>172</v>
      </c>
      <c r="J8" s="99">
        <v>2</v>
      </c>
      <c r="K8" s="66" t="s">
        <v>72</v>
      </c>
      <c r="L8" s="68">
        <v>819</v>
      </c>
      <c r="M8" s="99" t="s">
        <v>73</v>
      </c>
      <c r="N8" s="99"/>
      <c r="O8" s="99" t="s">
        <v>27</v>
      </c>
      <c r="P8" s="99"/>
      <c r="Q8" s="99"/>
      <c r="R8" s="69"/>
      <c r="S8" s="100"/>
      <c r="T8" s="125"/>
      <c r="U8" s="122"/>
      <c r="V8" s="70"/>
      <c r="W8" s="110"/>
      <c r="X8" s="86"/>
      <c r="Y8" s="98"/>
      <c r="Z8" s="98">
        <v>7</v>
      </c>
      <c r="AA8" s="99"/>
      <c r="AB8" s="87" t="s">
        <v>90</v>
      </c>
      <c r="AC8" s="117"/>
      <c r="AD8" s="99"/>
      <c r="AE8" s="98">
        <f>19+25</f>
        <v>44</v>
      </c>
      <c r="AF8" s="110" t="s">
        <v>90</v>
      </c>
      <c r="AG8" s="101">
        <v>44</v>
      </c>
      <c r="AH8" s="100">
        <v>18</v>
      </c>
      <c r="AI8" s="100" t="s">
        <v>90</v>
      </c>
      <c r="AJ8" s="80"/>
      <c r="AK8" s="114"/>
      <c r="AL8" s="92"/>
      <c r="AM8" s="14" t="s">
        <v>22</v>
      </c>
    </row>
    <row r="9" spans="1:39" s="15" customFormat="1" ht="20.399999999999999" x14ac:dyDescent="0.15">
      <c r="A9" s="14"/>
      <c r="B9" s="161"/>
      <c r="C9" s="99">
        <v>1821</v>
      </c>
      <c r="D9" s="177">
        <v>20.149000000000001</v>
      </c>
      <c r="E9" s="66">
        <v>213</v>
      </c>
      <c r="F9" s="67" t="s">
        <v>59</v>
      </c>
      <c r="G9" s="99"/>
      <c r="H9" s="141" t="s">
        <v>173</v>
      </c>
      <c r="I9" s="141" t="s">
        <v>172</v>
      </c>
      <c r="J9" s="99">
        <v>2</v>
      </c>
      <c r="K9" s="66" t="s">
        <v>72</v>
      </c>
      <c r="L9" s="68">
        <v>819</v>
      </c>
      <c r="M9" s="99" t="s">
        <v>73</v>
      </c>
      <c r="N9" s="99"/>
      <c r="O9" s="99" t="s">
        <v>27</v>
      </c>
      <c r="P9" s="99"/>
      <c r="Q9" s="99"/>
      <c r="R9" s="69"/>
      <c r="S9" s="100"/>
      <c r="T9" s="125"/>
      <c r="U9" s="122"/>
      <c r="V9" s="70"/>
      <c r="W9" s="110"/>
      <c r="X9" s="86"/>
      <c r="Y9" s="98"/>
      <c r="Z9" s="98">
        <v>16</v>
      </c>
      <c r="AA9" s="99"/>
      <c r="AB9" s="87" t="s">
        <v>91</v>
      </c>
      <c r="AC9" s="117"/>
      <c r="AD9" s="99"/>
      <c r="AE9" s="98">
        <v>29</v>
      </c>
      <c r="AF9" s="110" t="s">
        <v>92</v>
      </c>
      <c r="AG9" s="101"/>
      <c r="AH9" s="100"/>
      <c r="AI9" s="100"/>
      <c r="AJ9" s="80"/>
      <c r="AK9" s="114"/>
      <c r="AL9" s="92"/>
      <c r="AM9" s="14"/>
    </row>
    <row r="10" spans="1:39" s="15" customFormat="1" ht="21.1" customHeight="1" x14ac:dyDescent="0.15">
      <c r="A10" s="14"/>
      <c r="B10" s="161"/>
      <c r="C10" s="99">
        <v>1821</v>
      </c>
      <c r="D10" s="177">
        <v>20.163</v>
      </c>
      <c r="E10" s="103">
        <v>213</v>
      </c>
      <c r="F10" s="67" t="s">
        <v>59</v>
      </c>
      <c r="G10" s="94"/>
      <c r="H10" s="141" t="s">
        <v>173</v>
      </c>
      <c r="I10" s="141" t="s">
        <v>172</v>
      </c>
      <c r="J10" s="103">
        <v>2</v>
      </c>
      <c r="K10" s="103" t="s">
        <v>75</v>
      </c>
      <c r="L10" s="103">
        <v>258</v>
      </c>
      <c r="M10" s="104" t="s">
        <v>73</v>
      </c>
      <c r="N10" s="103"/>
      <c r="O10" s="99" t="s">
        <v>27</v>
      </c>
      <c r="P10" s="99"/>
      <c r="Q10" s="99"/>
      <c r="R10" s="69"/>
      <c r="S10" s="100"/>
      <c r="T10" s="125"/>
      <c r="U10" s="122"/>
      <c r="V10" s="70"/>
      <c r="W10" s="110"/>
      <c r="X10" s="86"/>
      <c r="Y10" s="98"/>
      <c r="Z10" s="98">
        <v>2</v>
      </c>
      <c r="AA10" s="99"/>
      <c r="AB10" s="87" t="s">
        <v>91</v>
      </c>
      <c r="AC10" s="117"/>
      <c r="AD10" s="99"/>
      <c r="AE10" s="98">
        <v>14</v>
      </c>
      <c r="AF10" s="110" t="s">
        <v>93</v>
      </c>
      <c r="AG10" s="101"/>
      <c r="AH10" s="100"/>
      <c r="AI10" s="100"/>
      <c r="AJ10" s="80"/>
      <c r="AK10" s="114"/>
      <c r="AL10" s="92"/>
      <c r="AM10" s="14"/>
    </row>
    <row r="11" spans="1:39" s="15" customFormat="1" ht="20.399999999999999" x14ac:dyDescent="0.15">
      <c r="A11" s="14"/>
      <c r="B11" s="161"/>
      <c r="C11" s="99">
        <v>1821</v>
      </c>
      <c r="D11" s="177">
        <v>20.163</v>
      </c>
      <c r="E11" s="66">
        <v>85</v>
      </c>
      <c r="F11" s="67" t="s">
        <v>59</v>
      </c>
      <c r="G11" s="99"/>
      <c r="H11" s="141" t="s">
        <v>66</v>
      </c>
      <c r="I11" s="141" t="s">
        <v>65</v>
      </c>
      <c r="J11" s="99">
        <v>2</v>
      </c>
      <c r="K11" s="66" t="s">
        <v>76</v>
      </c>
      <c r="L11" s="68">
        <v>11803</v>
      </c>
      <c r="M11" s="99" t="s">
        <v>57</v>
      </c>
      <c r="N11" s="99" t="s">
        <v>67</v>
      </c>
      <c r="O11" s="99"/>
      <c r="P11" s="99"/>
      <c r="Q11" s="99"/>
      <c r="R11" s="69"/>
      <c r="S11" s="100"/>
      <c r="T11" s="125"/>
      <c r="U11" s="122"/>
      <c r="V11" s="70"/>
      <c r="W11" s="110"/>
      <c r="X11" s="86"/>
      <c r="Y11" s="98"/>
      <c r="Z11" s="98">
        <v>148</v>
      </c>
      <c r="AA11" s="99"/>
      <c r="AB11" s="87" t="s">
        <v>94</v>
      </c>
      <c r="AC11" s="117"/>
      <c r="AD11" s="99"/>
      <c r="AE11" s="98">
        <f>115+100</f>
        <v>215</v>
      </c>
      <c r="AF11" s="111" t="s">
        <v>94</v>
      </c>
      <c r="AG11" s="101"/>
      <c r="AH11" s="100"/>
      <c r="AI11" s="100"/>
      <c r="AJ11" s="80"/>
      <c r="AK11" s="114"/>
      <c r="AL11" s="92"/>
      <c r="AM11" s="14"/>
    </row>
    <row r="12" spans="1:39" s="15" customFormat="1" ht="20.399999999999999" x14ac:dyDescent="0.15">
      <c r="A12" s="14"/>
      <c r="B12" s="161"/>
      <c r="C12" s="99">
        <v>1821</v>
      </c>
      <c r="D12" s="177">
        <v>20.163</v>
      </c>
      <c r="E12" s="66">
        <v>85</v>
      </c>
      <c r="F12" s="67" t="s">
        <v>59</v>
      </c>
      <c r="G12" s="99"/>
      <c r="H12" s="141" t="s">
        <v>66</v>
      </c>
      <c r="I12" s="141" t="s">
        <v>65</v>
      </c>
      <c r="J12" s="99">
        <v>2</v>
      </c>
      <c r="K12" s="66" t="s">
        <v>76</v>
      </c>
      <c r="L12" s="68">
        <v>11803</v>
      </c>
      <c r="M12" s="99" t="s">
        <v>57</v>
      </c>
      <c r="N12" s="99" t="s">
        <v>67</v>
      </c>
      <c r="O12" s="99"/>
      <c r="P12" s="99"/>
      <c r="Q12" s="99"/>
      <c r="R12" s="69"/>
      <c r="S12" s="100"/>
      <c r="T12" s="125"/>
      <c r="U12" s="122"/>
      <c r="V12" s="70"/>
      <c r="W12" s="110"/>
      <c r="X12" s="86"/>
      <c r="Y12" s="98"/>
      <c r="Z12" s="98"/>
      <c r="AA12" s="99"/>
      <c r="AB12" s="87"/>
      <c r="AC12" s="117"/>
      <c r="AD12" s="99"/>
      <c r="AE12" s="98">
        <v>20</v>
      </c>
      <c r="AF12" s="111" t="s">
        <v>95</v>
      </c>
      <c r="AG12" s="101">
        <v>20</v>
      </c>
      <c r="AH12" s="100">
        <v>10</v>
      </c>
      <c r="AI12" s="100" t="s">
        <v>95</v>
      </c>
      <c r="AJ12" s="80"/>
      <c r="AK12" s="114"/>
      <c r="AL12" s="92"/>
      <c r="AM12" s="14"/>
    </row>
    <row r="13" spans="1:39" s="15" customFormat="1" ht="20.399999999999999" x14ac:dyDescent="0.15">
      <c r="A13" s="14"/>
      <c r="B13" s="161"/>
      <c r="C13" s="99">
        <v>1821</v>
      </c>
      <c r="D13" s="177">
        <v>20.172999999999998</v>
      </c>
      <c r="E13" s="66">
        <v>10001</v>
      </c>
      <c r="F13" s="67" t="s">
        <v>59</v>
      </c>
      <c r="G13" s="99"/>
      <c r="H13" s="141" t="s">
        <v>171</v>
      </c>
      <c r="I13" s="141" t="s">
        <v>170</v>
      </c>
      <c r="J13" s="99">
        <v>2</v>
      </c>
      <c r="K13" s="66">
        <v>999</v>
      </c>
      <c r="L13" s="68">
        <v>731</v>
      </c>
      <c r="M13" s="99" t="s">
        <v>57</v>
      </c>
      <c r="N13" s="99" t="s">
        <v>74</v>
      </c>
      <c r="O13" s="99"/>
      <c r="P13" s="99"/>
      <c r="Q13" s="99"/>
      <c r="R13" s="69"/>
      <c r="S13" s="100"/>
      <c r="T13" s="125"/>
      <c r="U13" s="122"/>
      <c r="V13" s="70"/>
      <c r="W13" s="110"/>
      <c r="X13" s="86"/>
      <c r="Y13" s="98"/>
      <c r="Z13" s="98">
        <v>71</v>
      </c>
      <c r="AA13" s="99"/>
      <c r="AB13" s="87" t="s">
        <v>95</v>
      </c>
      <c r="AC13" s="117"/>
      <c r="AD13" s="99"/>
      <c r="AE13" s="98">
        <v>32</v>
      </c>
      <c r="AF13" s="110" t="s">
        <v>95</v>
      </c>
      <c r="AG13" s="101">
        <v>32</v>
      </c>
      <c r="AH13" s="100">
        <v>43</v>
      </c>
      <c r="AI13" s="100" t="s">
        <v>95</v>
      </c>
      <c r="AJ13" s="80"/>
      <c r="AK13" s="114"/>
      <c r="AL13" s="92"/>
      <c r="AM13" s="14"/>
    </row>
    <row r="14" spans="1:39" s="15" customFormat="1" ht="14.95" customHeight="1" x14ac:dyDescent="0.15">
      <c r="A14" s="14"/>
      <c r="B14" s="161"/>
      <c r="C14" s="99">
        <v>1821</v>
      </c>
      <c r="D14" s="177">
        <v>20.201000000000001</v>
      </c>
      <c r="E14" s="66">
        <v>233</v>
      </c>
      <c r="F14" s="67" t="s">
        <v>59</v>
      </c>
      <c r="G14" s="99"/>
      <c r="H14" s="141" t="s">
        <v>175</v>
      </c>
      <c r="I14" s="141" t="s">
        <v>174</v>
      </c>
      <c r="J14" s="99">
        <v>2</v>
      </c>
      <c r="K14" s="66" t="s">
        <v>77</v>
      </c>
      <c r="L14" s="68">
        <v>3188</v>
      </c>
      <c r="M14" s="99" t="s">
        <v>62</v>
      </c>
      <c r="N14" s="99"/>
      <c r="O14" s="99" t="s">
        <v>27</v>
      </c>
      <c r="P14" s="99"/>
      <c r="Q14" s="99"/>
      <c r="R14" s="69"/>
      <c r="S14" s="100"/>
      <c r="T14" s="125"/>
      <c r="U14" s="122"/>
      <c r="V14" s="70"/>
      <c r="W14" s="110"/>
      <c r="X14" s="86"/>
      <c r="Y14" s="98"/>
      <c r="Z14" s="98"/>
      <c r="AA14" s="99"/>
      <c r="AB14" s="87"/>
      <c r="AC14" s="117"/>
      <c r="AD14" s="99"/>
      <c r="AE14" s="98">
        <v>257</v>
      </c>
      <c r="AF14" s="110" t="s">
        <v>95</v>
      </c>
      <c r="AG14" s="86">
        <v>257</v>
      </c>
      <c r="AH14" s="100">
        <v>128</v>
      </c>
      <c r="AI14" s="100" t="s">
        <v>95</v>
      </c>
      <c r="AJ14" s="80"/>
      <c r="AK14" s="114"/>
      <c r="AL14" s="92"/>
      <c r="AM14" s="14"/>
    </row>
    <row r="15" spans="1:39" s="15" customFormat="1" ht="14.95" customHeight="1" x14ac:dyDescent="0.15">
      <c r="A15" s="14"/>
      <c r="B15" s="161"/>
      <c r="C15" s="99">
        <v>1821</v>
      </c>
      <c r="D15" s="177">
        <v>20.178999999999998</v>
      </c>
      <c r="E15" s="66">
        <v>224</v>
      </c>
      <c r="F15" s="67" t="s">
        <v>59</v>
      </c>
      <c r="G15" s="99"/>
      <c r="H15" s="141" t="s">
        <v>177</v>
      </c>
      <c r="I15" s="141" t="s">
        <v>176</v>
      </c>
      <c r="J15" s="99">
        <v>2</v>
      </c>
      <c r="K15" s="66" t="s">
        <v>78</v>
      </c>
      <c r="L15" s="68">
        <v>3103</v>
      </c>
      <c r="M15" s="99" t="s">
        <v>62</v>
      </c>
      <c r="N15" s="99"/>
      <c r="O15" s="99" t="s">
        <v>27</v>
      </c>
      <c r="P15" s="99"/>
      <c r="Q15" s="99"/>
      <c r="R15" s="69"/>
      <c r="S15" s="100"/>
      <c r="T15" s="125"/>
      <c r="U15" s="122"/>
      <c r="V15" s="70"/>
      <c r="W15" s="110"/>
      <c r="X15" s="86"/>
      <c r="Y15" s="98"/>
      <c r="Z15" s="98"/>
      <c r="AA15" s="99"/>
      <c r="AB15" s="87"/>
      <c r="AC15" s="117"/>
      <c r="AD15" s="99"/>
      <c r="AE15" s="98">
        <v>71</v>
      </c>
      <c r="AF15" s="110" t="s">
        <v>95</v>
      </c>
      <c r="AG15" s="86">
        <v>71</v>
      </c>
      <c r="AH15" s="100">
        <v>36</v>
      </c>
      <c r="AI15" s="100" t="s">
        <v>95</v>
      </c>
      <c r="AJ15" s="80"/>
      <c r="AK15" s="114"/>
      <c r="AL15" s="92"/>
      <c r="AM15" s="14"/>
    </row>
    <row r="16" spans="1:39" s="15" customFormat="1" ht="14.95" customHeight="1" x14ac:dyDescent="0.15">
      <c r="A16" s="14"/>
      <c r="B16" s="161"/>
      <c r="C16" s="99">
        <v>1821</v>
      </c>
      <c r="D16" s="177">
        <v>20.184000000000001</v>
      </c>
      <c r="E16" s="66">
        <v>227</v>
      </c>
      <c r="F16" s="67" t="s">
        <v>64</v>
      </c>
      <c r="G16" s="99"/>
      <c r="H16" s="141" t="s">
        <v>179</v>
      </c>
      <c r="I16" s="141" t="s">
        <v>178</v>
      </c>
      <c r="J16" s="99">
        <v>2</v>
      </c>
      <c r="K16" s="66" t="s">
        <v>79</v>
      </c>
      <c r="L16" s="68">
        <v>3248</v>
      </c>
      <c r="M16" s="99" t="s">
        <v>62</v>
      </c>
      <c r="N16" s="99"/>
      <c r="O16" s="99" t="s">
        <v>27</v>
      </c>
      <c r="P16" s="99"/>
      <c r="Q16" s="99"/>
      <c r="R16" s="69"/>
      <c r="S16" s="100"/>
      <c r="T16" s="125"/>
      <c r="U16" s="122"/>
      <c r="V16" s="70"/>
      <c r="W16" s="110"/>
      <c r="X16" s="86"/>
      <c r="Y16" s="98"/>
      <c r="Z16" s="98"/>
      <c r="AA16" s="99"/>
      <c r="AB16" s="87"/>
      <c r="AC16" s="117"/>
      <c r="AD16" s="99"/>
      <c r="AE16" s="143">
        <v>52</v>
      </c>
      <c r="AF16" s="145" t="s">
        <v>95</v>
      </c>
      <c r="AG16" s="147">
        <v>52</v>
      </c>
      <c r="AH16" s="149">
        <v>26</v>
      </c>
      <c r="AI16" s="149" t="s">
        <v>95</v>
      </c>
      <c r="AJ16" s="80"/>
      <c r="AK16" s="114"/>
      <c r="AL16" s="92"/>
      <c r="AM16" s="14"/>
    </row>
    <row r="17" spans="1:39" s="15" customFormat="1" ht="14.95" customHeight="1" x14ac:dyDescent="0.15">
      <c r="A17" s="14"/>
      <c r="B17" s="161"/>
      <c r="C17" s="99">
        <v>1821</v>
      </c>
      <c r="D17" s="177">
        <v>20.184000000000001</v>
      </c>
      <c r="E17" s="66">
        <v>227</v>
      </c>
      <c r="F17" s="67" t="s">
        <v>64</v>
      </c>
      <c r="G17" s="99"/>
      <c r="H17" s="141" t="s">
        <v>179</v>
      </c>
      <c r="I17" s="141" t="s">
        <v>178</v>
      </c>
      <c r="J17" s="99">
        <v>2</v>
      </c>
      <c r="K17" s="66" t="s">
        <v>79</v>
      </c>
      <c r="L17" s="68">
        <v>3248</v>
      </c>
      <c r="M17" s="99" t="s">
        <v>62</v>
      </c>
      <c r="N17" s="99"/>
      <c r="O17" s="99" t="s">
        <v>27</v>
      </c>
      <c r="P17" s="99"/>
      <c r="Q17" s="99"/>
      <c r="R17" s="69"/>
      <c r="S17" s="100"/>
      <c r="T17" s="125"/>
      <c r="U17" s="122"/>
      <c r="V17" s="70"/>
      <c r="W17" s="110"/>
      <c r="X17" s="86"/>
      <c r="Y17" s="98"/>
      <c r="Z17" s="98"/>
      <c r="AA17" s="99"/>
      <c r="AB17" s="87"/>
      <c r="AC17" s="117"/>
      <c r="AD17" s="99"/>
      <c r="AE17" s="144"/>
      <c r="AF17" s="146"/>
      <c r="AG17" s="148"/>
      <c r="AH17" s="150"/>
      <c r="AI17" s="150"/>
      <c r="AJ17" s="80"/>
      <c r="AK17" s="114"/>
      <c r="AL17" s="92"/>
      <c r="AM17" s="14"/>
    </row>
    <row r="18" spans="1:39" s="15" customFormat="1" ht="14.95" customHeight="1" x14ac:dyDescent="0.15">
      <c r="A18" s="14"/>
      <c r="B18" s="161"/>
      <c r="C18" s="99">
        <v>1821</v>
      </c>
      <c r="D18" s="177">
        <v>20.190999999999999</v>
      </c>
      <c r="E18" s="66">
        <v>779</v>
      </c>
      <c r="F18" s="67" t="s">
        <v>59</v>
      </c>
      <c r="G18" s="99"/>
      <c r="H18" s="141" t="s">
        <v>181</v>
      </c>
      <c r="I18" s="141" t="s">
        <v>180</v>
      </c>
      <c r="J18" s="99">
        <v>2</v>
      </c>
      <c r="K18" s="66" t="s">
        <v>80</v>
      </c>
      <c r="L18" s="68">
        <v>7793</v>
      </c>
      <c r="M18" s="99" t="s">
        <v>62</v>
      </c>
      <c r="N18" s="99"/>
      <c r="O18" s="99" t="s">
        <v>27</v>
      </c>
      <c r="P18" s="99"/>
      <c r="Q18" s="99"/>
      <c r="R18" s="69"/>
      <c r="S18" s="100"/>
      <c r="T18" s="125"/>
      <c r="U18" s="122"/>
      <c r="V18" s="70"/>
      <c r="W18" s="110"/>
      <c r="X18" s="86"/>
      <c r="Y18" s="98"/>
      <c r="Z18" s="98"/>
      <c r="AA18" s="99"/>
      <c r="AB18" s="87"/>
      <c r="AC18" s="117"/>
      <c r="AD18" s="99"/>
      <c r="AE18" s="98">
        <v>108</v>
      </c>
      <c r="AF18" s="110" t="s">
        <v>95</v>
      </c>
      <c r="AG18" s="86">
        <v>108</v>
      </c>
      <c r="AH18" s="100">
        <v>54</v>
      </c>
      <c r="AI18" s="100" t="s">
        <v>95</v>
      </c>
      <c r="AJ18" s="80"/>
      <c r="AK18" s="114"/>
      <c r="AL18" s="92"/>
      <c r="AM18" s="14"/>
    </row>
    <row r="19" spans="1:39" s="15" customFormat="1" ht="14.95" customHeight="1" x14ac:dyDescent="0.15">
      <c r="A19" s="14" t="s">
        <v>22</v>
      </c>
      <c r="B19" s="161"/>
      <c r="C19" s="99">
        <v>1821</v>
      </c>
      <c r="D19" s="177">
        <v>20.212</v>
      </c>
      <c r="E19" s="66">
        <v>223</v>
      </c>
      <c r="F19" s="67" t="s">
        <v>59</v>
      </c>
      <c r="G19" s="99"/>
      <c r="H19" s="141" t="s">
        <v>184</v>
      </c>
      <c r="I19" s="141" t="s">
        <v>182</v>
      </c>
      <c r="J19" s="99">
        <v>2</v>
      </c>
      <c r="K19" s="66" t="s">
        <v>81</v>
      </c>
      <c r="L19" s="68">
        <v>4993</v>
      </c>
      <c r="M19" s="99" t="s">
        <v>62</v>
      </c>
      <c r="N19" s="99"/>
      <c r="O19" s="99" t="s">
        <v>27</v>
      </c>
      <c r="P19" s="99"/>
      <c r="Q19" s="99"/>
      <c r="R19" s="69"/>
      <c r="S19" s="100"/>
      <c r="T19" s="125"/>
      <c r="U19" s="122"/>
      <c r="V19" s="70"/>
      <c r="W19" s="110"/>
      <c r="X19" s="86"/>
      <c r="Y19" s="98"/>
      <c r="Z19" s="98"/>
      <c r="AA19" s="99"/>
      <c r="AB19" s="87"/>
      <c r="AC19" s="117"/>
      <c r="AD19" s="99"/>
      <c r="AE19" s="143">
        <v>56</v>
      </c>
      <c r="AF19" s="145" t="s">
        <v>95</v>
      </c>
      <c r="AG19" s="147">
        <v>56</v>
      </c>
      <c r="AH19" s="149">
        <v>28</v>
      </c>
      <c r="AI19" s="149" t="s">
        <v>95</v>
      </c>
      <c r="AJ19" s="80"/>
      <c r="AK19" s="114"/>
      <c r="AL19" s="92"/>
      <c r="AM19" s="14" t="s">
        <v>22</v>
      </c>
    </row>
    <row r="20" spans="1:39" s="15" customFormat="1" ht="14.95" customHeight="1" x14ac:dyDescent="0.15">
      <c r="A20" s="14"/>
      <c r="B20" s="161"/>
      <c r="C20" s="99">
        <v>1821</v>
      </c>
      <c r="D20" s="177">
        <v>20.212</v>
      </c>
      <c r="E20" s="66">
        <v>223</v>
      </c>
      <c r="F20" s="67" t="s">
        <v>59</v>
      </c>
      <c r="G20" s="99"/>
      <c r="H20" s="141" t="s">
        <v>185</v>
      </c>
      <c r="I20" s="141" t="s">
        <v>183</v>
      </c>
      <c r="J20" s="99">
        <v>2</v>
      </c>
      <c r="K20" s="66" t="s">
        <v>81</v>
      </c>
      <c r="L20" s="68">
        <v>4993</v>
      </c>
      <c r="M20" s="99" t="s">
        <v>62</v>
      </c>
      <c r="N20" s="99"/>
      <c r="O20" s="99" t="s">
        <v>27</v>
      </c>
      <c r="P20" s="99"/>
      <c r="Q20" s="99"/>
      <c r="R20" s="69"/>
      <c r="S20" s="100"/>
      <c r="T20" s="125"/>
      <c r="U20" s="122"/>
      <c r="V20" s="70"/>
      <c r="W20" s="110"/>
      <c r="X20" s="86"/>
      <c r="Y20" s="98"/>
      <c r="Z20" s="98"/>
      <c r="AA20" s="99"/>
      <c r="AB20" s="87"/>
      <c r="AC20" s="117"/>
      <c r="AD20" s="99"/>
      <c r="AE20" s="144"/>
      <c r="AF20" s="146"/>
      <c r="AG20" s="148"/>
      <c r="AH20" s="150"/>
      <c r="AI20" s="150"/>
      <c r="AJ20" s="80"/>
      <c r="AK20" s="114"/>
      <c r="AL20" s="92"/>
      <c r="AM20" s="14"/>
    </row>
    <row r="21" spans="1:39" s="15" customFormat="1" ht="14.95" customHeight="1" x14ac:dyDescent="0.15">
      <c r="A21" s="14"/>
      <c r="B21" s="161"/>
      <c r="C21" s="99">
        <v>1821</v>
      </c>
      <c r="D21" s="177">
        <v>20.22</v>
      </c>
      <c r="E21" s="66">
        <v>730</v>
      </c>
      <c r="F21" s="67" t="s">
        <v>59</v>
      </c>
      <c r="G21" s="99"/>
      <c r="H21" s="141" t="s">
        <v>187</v>
      </c>
      <c r="I21" s="141" t="s">
        <v>186</v>
      </c>
      <c r="J21" s="99">
        <v>2</v>
      </c>
      <c r="K21" s="66" t="s">
        <v>82</v>
      </c>
      <c r="L21" s="68">
        <v>5492</v>
      </c>
      <c r="M21" s="99" t="s">
        <v>62</v>
      </c>
      <c r="N21" s="99"/>
      <c r="O21" s="99" t="s">
        <v>27</v>
      </c>
      <c r="P21" s="99"/>
      <c r="Q21" s="99"/>
      <c r="R21" s="69"/>
      <c r="S21" s="100"/>
      <c r="T21" s="125"/>
      <c r="U21" s="122"/>
      <c r="V21" s="70"/>
      <c r="W21" s="110"/>
      <c r="X21" s="86"/>
      <c r="Y21" s="98"/>
      <c r="Z21" s="98"/>
      <c r="AA21" s="99"/>
      <c r="AB21" s="87"/>
      <c r="AC21" s="117"/>
      <c r="AD21" s="99"/>
      <c r="AE21" s="98">
        <v>59</v>
      </c>
      <c r="AF21" s="110" t="s">
        <v>95</v>
      </c>
      <c r="AG21" s="86">
        <v>59</v>
      </c>
      <c r="AH21" s="100">
        <v>29</v>
      </c>
      <c r="AI21" s="100" t="s">
        <v>95</v>
      </c>
      <c r="AJ21" s="80"/>
      <c r="AK21" s="114"/>
      <c r="AL21" s="92"/>
      <c r="AM21" s="14"/>
    </row>
    <row r="22" spans="1:39" s="15" customFormat="1" ht="14.95" customHeight="1" x14ac:dyDescent="0.15">
      <c r="A22" s="14"/>
      <c r="B22" s="161"/>
      <c r="C22" s="99">
        <v>1821</v>
      </c>
      <c r="D22" s="177">
        <v>20.228000000000002</v>
      </c>
      <c r="E22" s="66">
        <v>779</v>
      </c>
      <c r="F22" s="67" t="s">
        <v>59</v>
      </c>
      <c r="G22" s="99"/>
      <c r="H22" s="141" t="s">
        <v>181</v>
      </c>
      <c r="I22" s="141" t="s">
        <v>180</v>
      </c>
      <c r="J22" s="99">
        <v>2</v>
      </c>
      <c r="K22" s="66" t="s">
        <v>83</v>
      </c>
      <c r="L22" s="68">
        <v>11789</v>
      </c>
      <c r="M22" s="99" t="s">
        <v>62</v>
      </c>
      <c r="N22" s="99"/>
      <c r="O22" s="99" t="s">
        <v>27</v>
      </c>
      <c r="P22" s="99"/>
      <c r="Q22" s="99"/>
      <c r="R22" s="69"/>
      <c r="S22" s="100"/>
      <c r="T22" s="125"/>
      <c r="U22" s="122"/>
      <c r="V22" s="70"/>
      <c r="W22" s="110"/>
      <c r="X22" s="86"/>
      <c r="Y22" s="98"/>
      <c r="Z22" s="98"/>
      <c r="AA22" s="99"/>
      <c r="AB22" s="87"/>
      <c r="AC22" s="117"/>
      <c r="AD22" s="99"/>
      <c r="AE22" s="98">
        <v>90</v>
      </c>
      <c r="AF22" s="110" t="s">
        <v>95</v>
      </c>
      <c r="AG22" s="86">
        <v>90</v>
      </c>
      <c r="AH22" s="100">
        <v>45</v>
      </c>
      <c r="AI22" s="100" t="s">
        <v>95</v>
      </c>
      <c r="AJ22" s="80"/>
      <c r="AK22" s="114"/>
      <c r="AL22" s="92"/>
      <c r="AM22" s="14"/>
    </row>
    <row r="23" spans="1:39" s="15" customFormat="1" ht="14.95" customHeight="1" x14ac:dyDescent="0.15">
      <c r="A23" s="14"/>
      <c r="B23" s="161"/>
      <c r="C23" s="99">
        <v>1821</v>
      </c>
      <c r="D23" s="177">
        <v>20.239999999999998</v>
      </c>
      <c r="E23" s="66">
        <v>229</v>
      </c>
      <c r="F23" s="67" t="s">
        <v>64</v>
      </c>
      <c r="G23" s="99"/>
      <c r="H23" s="141" t="s">
        <v>191</v>
      </c>
      <c r="I23" s="141" t="s">
        <v>188</v>
      </c>
      <c r="J23" s="99">
        <v>2</v>
      </c>
      <c r="K23" s="66" t="s">
        <v>84</v>
      </c>
      <c r="L23" s="68">
        <v>13180</v>
      </c>
      <c r="M23" s="99" t="s">
        <v>62</v>
      </c>
      <c r="N23" s="99"/>
      <c r="O23" s="99" t="s">
        <v>27</v>
      </c>
      <c r="P23" s="99"/>
      <c r="Q23" s="99"/>
      <c r="R23" s="69"/>
      <c r="S23" s="100"/>
      <c r="T23" s="125"/>
      <c r="U23" s="122"/>
      <c r="V23" s="70"/>
      <c r="W23" s="110"/>
      <c r="X23" s="86"/>
      <c r="Y23" s="98"/>
      <c r="Z23" s="98"/>
      <c r="AA23" s="99"/>
      <c r="AB23" s="87"/>
      <c r="AC23" s="117"/>
      <c r="AD23" s="99"/>
      <c r="AE23" s="143">
        <v>50</v>
      </c>
      <c r="AF23" s="145" t="s">
        <v>95</v>
      </c>
      <c r="AG23" s="147">
        <v>50</v>
      </c>
      <c r="AH23" s="149">
        <v>27</v>
      </c>
      <c r="AI23" s="149" t="s">
        <v>95</v>
      </c>
      <c r="AJ23" s="80"/>
      <c r="AK23" s="114"/>
      <c r="AL23" s="92"/>
      <c r="AM23" s="14"/>
    </row>
    <row r="24" spans="1:39" s="15" customFormat="1" ht="14.95" customHeight="1" x14ac:dyDescent="0.15">
      <c r="A24" s="14"/>
      <c r="B24" s="161"/>
      <c r="C24" s="99">
        <v>1821</v>
      </c>
      <c r="D24" s="177">
        <v>20.239999999999998</v>
      </c>
      <c r="E24" s="66">
        <v>229</v>
      </c>
      <c r="F24" s="67" t="s">
        <v>64</v>
      </c>
      <c r="G24" s="99"/>
      <c r="H24" s="141" t="s">
        <v>187</v>
      </c>
      <c r="I24" s="141" t="s">
        <v>186</v>
      </c>
      <c r="J24" s="99">
        <v>2</v>
      </c>
      <c r="K24" s="66" t="s">
        <v>84</v>
      </c>
      <c r="L24" s="68">
        <v>13180</v>
      </c>
      <c r="M24" s="99" t="s">
        <v>62</v>
      </c>
      <c r="N24" s="99"/>
      <c r="O24" s="99" t="s">
        <v>27</v>
      </c>
      <c r="P24" s="99"/>
      <c r="Q24" s="99"/>
      <c r="R24" s="69"/>
      <c r="S24" s="100"/>
      <c r="T24" s="125"/>
      <c r="U24" s="122"/>
      <c r="V24" s="70"/>
      <c r="W24" s="110"/>
      <c r="X24" s="86"/>
      <c r="Y24" s="98"/>
      <c r="Z24" s="98"/>
      <c r="AA24" s="99"/>
      <c r="AB24" s="87"/>
      <c r="AC24" s="117"/>
      <c r="AD24" s="99"/>
      <c r="AE24" s="144"/>
      <c r="AF24" s="146"/>
      <c r="AG24" s="148"/>
      <c r="AH24" s="150"/>
      <c r="AI24" s="150"/>
      <c r="AJ24" s="80"/>
      <c r="AK24" s="114"/>
      <c r="AL24" s="92"/>
      <c r="AM24" s="14"/>
    </row>
    <row r="25" spans="1:39" s="15" customFormat="1" ht="14.95" customHeight="1" x14ac:dyDescent="0.15">
      <c r="A25" s="14"/>
      <c r="B25" s="161"/>
      <c r="C25" s="99">
        <v>1821</v>
      </c>
      <c r="D25" s="177">
        <v>20.245999999999999</v>
      </c>
      <c r="E25" s="66">
        <v>85</v>
      </c>
      <c r="F25" s="67" t="s">
        <v>59</v>
      </c>
      <c r="G25" s="99"/>
      <c r="H25" s="141" t="s">
        <v>66</v>
      </c>
      <c r="I25" s="141" t="s">
        <v>65</v>
      </c>
      <c r="J25" s="99">
        <v>2</v>
      </c>
      <c r="K25" s="66" t="s">
        <v>96</v>
      </c>
      <c r="L25" s="68">
        <v>10407</v>
      </c>
      <c r="M25" s="99" t="s">
        <v>62</v>
      </c>
      <c r="N25" s="99"/>
      <c r="O25" s="99" t="s">
        <v>27</v>
      </c>
      <c r="P25" s="99"/>
      <c r="Q25" s="99"/>
      <c r="R25" s="69"/>
      <c r="S25" s="100"/>
      <c r="T25" s="125"/>
      <c r="U25" s="122"/>
      <c r="V25" s="70"/>
      <c r="W25" s="110"/>
      <c r="X25" s="86"/>
      <c r="Y25" s="98"/>
      <c r="Z25" s="98"/>
      <c r="AA25" s="99"/>
      <c r="AB25" s="87"/>
      <c r="AC25" s="117"/>
      <c r="AD25" s="99"/>
      <c r="AE25" s="98">
        <v>90</v>
      </c>
      <c r="AF25" s="110" t="s">
        <v>95</v>
      </c>
      <c r="AG25" s="86">
        <v>90</v>
      </c>
      <c r="AH25" s="100">
        <v>43</v>
      </c>
      <c r="AI25" s="100" t="s">
        <v>95</v>
      </c>
      <c r="AJ25" s="80"/>
      <c r="AK25" s="114"/>
      <c r="AL25" s="92"/>
      <c r="AM25" s="14"/>
    </row>
    <row r="26" spans="1:39" s="15" customFormat="1" ht="14.95" customHeight="1" x14ac:dyDescent="0.15">
      <c r="A26" s="14"/>
      <c r="B26" s="161"/>
      <c r="C26" s="99">
        <v>1821</v>
      </c>
      <c r="D26" s="178">
        <v>20.279</v>
      </c>
      <c r="E26" s="66">
        <v>218</v>
      </c>
      <c r="F26" s="67" t="s">
        <v>59</v>
      </c>
      <c r="G26" s="99"/>
      <c r="H26" s="141" t="s">
        <v>190</v>
      </c>
      <c r="I26" s="141" t="s">
        <v>189</v>
      </c>
      <c r="J26" s="99">
        <v>2</v>
      </c>
      <c r="K26" s="66">
        <v>66</v>
      </c>
      <c r="L26" s="68">
        <v>7661</v>
      </c>
      <c r="M26" s="99" t="s">
        <v>62</v>
      </c>
      <c r="N26" s="99"/>
      <c r="O26" s="99" t="s">
        <v>27</v>
      </c>
      <c r="P26" s="99"/>
      <c r="Q26" s="99"/>
      <c r="R26" s="69"/>
      <c r="S26" s="100"/>
      <c r="T26" s="125"/>
      <c r="U26" s="122"/>
      <c r="V26" s="70"/>
      <c r="W26" s="110"/>
      <c r="X26" s="86"/>
      <c r="Y26" s="98"/>
      <c r="Z26" s="98"/>
      <c r="AA26" s="99"/>
      <c r="AB26" s="87"/>
      <c r="AC26" s="117"/>
      <c r="AD26" s="99"/>
      <c r="AE26" s="98">
        <v>89</v>
      </c>
      <c r="AF26" s="110" t="s">
        <v>95</v>
      </c>
      <c r="AG26" s="86">
        <v>89</v>
      </c>
      <c r="AH26" s="100">
        <v>45</v>
      </c>
      <c r="AI26" s="100" t="s">
        <v>95</v>
      </c>
      <c r="AJ26" s="80"/>
      <c r="AK26" s="114"/>
      <c r="AL26" s="92"/>
      <c r="AM26" s="14"/>
    </row>
    <row r="27" spans="1:39" s="15" customFormat="1" ht="14.95" customHeight="1" x14ac:dyDescent="0.15">
      <c r="A27" s="14"/>
      <c r="B27" s="161"/>
      <c r="C27" s="99">
        <v>1821</v>
      </c>
      <c r="D27" s="177">
        <v>20.309000000000001</v>
      </c>
      <c r="E27" s="66">
        <v>223</v>
      </c>
      <c r="F27" s="67" t="s">
        <v>64</v>
      </c>
      <c r="G27" s="99"/>
      <c r="H27" s="141" t="s">
        <v>184</v>
      </c>
      <c r="I27" s="141" t="s">
        <v>182</v>
      </c>
      <c r="J27" s="99">
        <v>2</v>
      </c>
      <c r="K27" s="66">
        <v>65</v>
      </c>
      <c r="L27" s="68">
        <v>6906</v>
      </c>
      <c r="M27" s="99" t="s">
        <v>62</v>
      </c>
      <c r="N27" s="99"/>
      <c r="O27" s="99" t="s">
        <v>27</v>
      </c>
      <c r="P27" s="99"/>
      <c r="Q27" s="99"/>
      <c r="R27" s="69"/>
      <c r="S27" s="100"/>
      <c r="T27" s="125"/>
      <c r="U27" s="122"/>
      <c r="V27" s="70"/>
      <c r="W27" s="110"/>
      <c r="X27" s="86"/>
      <c r="Y27" s="98"/>
      <c r="Z27" s="98"/>
      <c r="AA27" s="99"/>
      <c r="AB27" s="87"/>
      <c r="AC27" s="117"/>
      <c r="AD27" s="99"/>
      <c r="AE27" s="143">
        <v>93</v>
      </c>
      <c r="AF27" s="145" t="s">
        <v>95</v>
      </c>
      <c r="AG27" s="147">
        <v>93</v>
      </c>
      <c r="AH27" s="149">
        <v>46</v>
      </c>
      <c r="AI27" s="149" t="s">
        <v>95</v>
      </c>
      <c r="AJ27" s="80"/>
      <c r="AK27" s="114"/>
      <c r="AL27" s="92"/>
      <c r="AM27" s="14"/>
    </row>
    <row r="28" spans="1:39" s="15" customFormat="1" ht="14.95" customHeight="1" x14ac:dyDescent="0.15">
      <c r="A28" s="14"/>
      <c r="B28" s="161"/>
      <c r="C28" s="99">
        <v>1821</v>
      </c>
      <c r="D28" s="177">
        <v>20.309000000000001</v>
      </c>
      <c r="E28" s="66">
        <v>223</v>
      </c>
      <c r="F28" s="67" t="s">
        <v>64</v>
      </c>
      <c r="G28" s="99"/>
      <c r="H28" s="141" t="s">
        <v>185</v>
      </c>
      <c r="I28" s="141" t="s">
        <v>183</v>
      </c>
      <c r="J28" s="99">
        <v>2</v>
      </c>
      <c r="K28" s="66">
        <v>65</v>
      </c>
      <c r="L28" s="68">
        <v>6906</v>
      </c>
      <c r="M28" s="99" t="s">
        <v>62</v>
      </c>
      <c r="N28" s="99"/>
      <c r="O28" s="99" t="s">
        <v>27</v>
      </c>
      <c r="P28" s="99"/>
      <c r="Q28" s="99"/>
      <c r="R28" s="69"/>
      <c r="S28" s="100"/>
      <c r="T28" s="125"/>
      <c r="U28" s="122"/>
      <c r="V28" s="70"/>
      <c r="W28" s="110"/>
      <c r="X28" s="86"/>
      <c r="Y28" s="98"/>
      <c r="Z28" s="98"/>
      <c r="AA28" s="99"/>
      <c r="AB28" s="87"/>
      <c r="AC28" s="117"/>
      <c r="AD28" s="99"/>
      <c r="AE28" s="144"/>
      <c r="AF28" s="146"/>
      <c r="AG28" s="148"/>
      <c r="AH28" s="150"/>
      <c r="AI28" s="150"/>
      <c r="AJ28" s="80"/>
      <c r="AK28" s="114"/>
      <c r="AL28" s="92"/>
      <c r="AM28" s="14"/>
    </row>
    <row r="29" spans="1:39" s="15" customFormat="1" ht="14.95" customHeight="1" x14ac:dyDescent="0.15">
      <c r="A29" s="14"/>
      <c r="B29" s="161"/>
      <c r="C29" s="99">
        <v>1821</v>
      </c>
      <c r="D29" s="177">
        <v>20.338000000000001</v>
      </c>
      <c r="E29" s="66">
        <v>223</v>
      </c>
      <c r="F29" s="67" t="s">
        <v>64</v>
      </c>
      <c r="G29" s="99"/>
      <c r="H29" s="141" t="s">
        <v>184</v>
      </c>
      <c r="I29" s="141" t="s">
        <v>182</v>
      </c>
      <c r="J29" s="99">
        <v>2</v>
      </c>
      <c r="K29" s="66" t="s">
        <v>85</v>
      </c>
      <c r="L29" s="68">
        <v>3201</v>
      </c>
      <c r="M29" s="99" t="s">
        <v>62</v>
      </c>
      <c r="N29" s="99"/>
      <c r="O29" s="99" t="s">
        <v>27</v>
      </c>
      <c r="P29" s="99"/>
      <c r="Q29" s="99"/>
      <c r="R29" s="69"/>
      <c r="S29" s="100"/>
      <c r="T29" s="125"/>
      <c r="U29" s="122"/>
      <c r="V29" s="70"/>
      <c r="W29" s="110"/>
      <c r="X29" s="86"/>
      <c r="Y29" s="98"/>
      <c r="Z29" s="98"/>
      <c r="AA29" s="99"/>
      <c r="AB29" s="87"/>
      <c r="AC29" s="117"/>
      <c r="AD29" s="99"/>
      <c r="AE29" s="143">
        <v>44</v>
      </c>
      <c r="AF29" s="145" t="s">
        <v>95</v>
      </c>
      <c r="AG29" s="147">
        <v>44</v>
      </c>
      <c r="AH29" s="149">
        <v>22</v>
      </c>
      <c r="AI29" s="149" t="s">
        <v>95</v>
      </c>
      <c r="AJ29" s="80"/>
      <c r="AK29" s="114"/>
      <c r="AL29" s="92"/>
      <c r="AM29" s="14"/>
    </row>
    <row r="30" spans="1:39" s="15" customFormat="1" ht="14.95" customHeight="1" x14ac:dyDescent="0.15">
      <c r="A30" s="14"/>
      <c r="B30" s="161"/>
      <c r="C30" s="99">
        <v>1821</v>
      </c>
      <c r="D30" s="177">
        <v>20.338000000000001</v>
      </c>
      <c r="E30" s="66">
        <v>223</v>
      </c>
      <c r="F30" s="67" t="s">
        <v>64</v>
      </c>
      <c r="G30" s="99"/>
      <c r="H30" s="141" t="s">
        <v>185</v>
      </c>
      <c r="I30" s="141" t="s">
        <v>183</v>
      </c>
      <c r="J30" s="99">
        <v>2</v>
      </c>
      <c r="K30" s="66" t="s">
        <v>85</v>
      </c>
      <c r="L30" s="68">
        <v>3201</v>
      </c>
      <c r="M30" s="99" t="s">
        <v>62</v>
      </c>
      <c r="N30" s="99"/>
      <c r="O30" s="99" t="s">
        <v>27</v>
      </c>
      <c r="P30" s="99"/>
      <c r="Q30" s="99"/>
      <c r="R30" s="69"/>
      <c r="S30" s="100"/>
      <c r="T30" s="125"/>
      <c r="U30" s="122"/>
      <c r="V30" s="70"/>
      <c r="W30" s="110"/>
      <c r="X30" s="86"/>
      <c r="Y30" s="98"/>
      <c r="Z30" s="98"/>
      <c r="AA30" s="99"/>
      <c r="AB30" s="87"/>
      <c r="AC30" s="117"/>
      <c r="AD30" s="99"/>
      <c r="AE30" s="144"/>
      <c r="AF30" s="146"/>
      <c r="AG30" s="148"/>
      <c r="AH30" s="150"/>
      <c r="AI30" s="150"/>
      <c r="AJ30" s="80"/>
      <c r="AK30" s="114"/>
      <c r="AL30" s="92"/>
      <c r="AM30" s="14"/>
    </row>
    <row r="31" spans="1:39" s="15" customFormat="1" ht="14.95" customHeight="1" x14ac:dyDescent="0.15">
      <c r="A31" s="14"/>
      <c r="B31" s="161"/>
      <c r="C31" s="99">
        <v>1821</v>
      </c>
      <c r="D31" s="177">
        <v>20.361000000000001</v>
      </c>
      <c r="E31" s="66">
        <v>229</v>
      </c>
      <c r="F31" s="67" t="s">
        <v>64</v>
      </c>
      <c r="G31" s="99"/>
      <c r="H31" s="141" t="s">
        <v>191</v>
      </c>
      <c r="I31" s="141" t="s">
        <v>188</v>
      </c>
      <c r="J31" s="99">
        <v>2</v>
      </c>
      <c r="K31" s="66" t="s">
        <v>86</v>
      </c>
      <c r="L31" s="68">
        <v>3201</v>
      </c>
      <c r="M31" s="99" t="s">
        <v>62</v>
      </c>
      <c r="N31" s="99"/>
      <c r="O31" s="99" t="s">
        <v>27</v>
      </c>
      <c r="P31" s="99"/>
      <c r="Q31" s="99"/>
      <c r="R31" s="69"/>
      <c r="S31" s="100"/>
      <c r="T31" s="125"/>
      <c r="U31" s="122"/>
      <c r="V31" s="70"/>
      <c r="W31" s="110"/>
      <c r="X31" s="86"/>
      <c r="Y31" s="98"/>
      <c r="Z31" s="98"/>
      <c r="AA31" s="99"/>
      <c r="AB31" s="87"/>
      <c r="AC31" s="117"/>
      <c r="AD31" s="99"/>
      <c r="AE31" s="143">
        <v>28</v>
      </c>
      <c r="AF31" s="145" t="s">
        <v>95</v>
      </c>
      <c r="AG31" s="147">
        <v>28</v>
      </c>
      <c r="AH31" s="149">
        <v>9</v>
      </c>
      <c r="AI31" s="149" t="s">
        <v>95</v>
      </c>
      <c r="AJ31" s="80"/>
      <c r="AK31" s="114"/>
      <c r="AL31" s="92"/>
      <c r="AM31" s="14"/>
    </row>
    <row r="32" spans="1:39" s="15" customFormat="1" ht="14.95" customHeight="1" x14ac:dyDescent="0.15">
      <c r="A32" s="14"/>
      <c r="B32" s="161"/>
      <c r="C32" s="99">
        <v>1821</v>
      </c>
      <c r="D32" s="177">
        <v>20.361000000000001</v>
      </c>
      <c r="E32" s="66">
        <v>229</v>
      </c>
      <c r="F32" s="67" t="s">
        <v>64</v>
      </c>
      <c r="G32" s="99"/>
      <c r="H32" s="141" t="s">
        <v>187</v>
      </c>
      <c r="I32" s="141" t="s">
        <v>186</v>
      </c>
      <c r="J32" s="99">
        <v>2</v>
      </c>
      <c r="K32" s="66" t="s">
        <v>86</v>
      </c>
      <c r="L32" s="68">
        <v>3201</v>
      </c>
      <c r="M32" s="99" t="s">
        <v>62</v>
      </c>
      <c r="N32" s="99"/>
      <c r="O32" s="99" t="s">
        <v>27</v>
      </c>
      <c r="P32" s="99"/>
      <c r="Q32" s="99"/>
      <c r="R32" s="69"/>
      <c r="S32" s="100"/>
      <c r="T32" s="125"/>
      <c r="U32" s="122"/>
      <c r="V32" s="70"/>
      <c r="W32" s="110"/>
      <c r="X32" s="86"/>
      <c r="Y32" s="98"/>
      <c r="Z32" s="98"/>
      <c r="AA32" s="99"/>
      <c r="AB32" s="87"/>
      <c r="AC32" s="117"/>
      <c r="AD32" s="99"/>
      <c r="AE32" s="144"/>
      <c r="AF32" s="146"/>
      <c r="AG32" s="148"/>
      <c r="AH32" s="150"/>
      <c r="AI32" s="150"/>
      <c r="AJ32" s="80"/>
      <c r="AK32" s="114"/>
      <c r="AL32" s="92"/>
      <c r="AM32" s="14"/>
    </row>
    <row r="33" spans="1:39" s="15" customFormat="1" ht="20.399999999999999" x14ac:dyDescent="0.15">
      <c r="A33" s="14"/>
      <c r="B33" s="161"/>
      <c r="C33" s="99">
        <v>1821</v>
      </c>
      <c r="D33" s="177">
        <v>20.172999999999998</v>
      </c>
      <c r="E33" s="66">
        <v>791</v>
      </c>
      <c r="F33" s="67" t="s">
        <v>59</v>
      </c>
      <c r="G33" s="99"/>
      <c r="H33" s="141" t="s">
        <v>61</v>
      </c>
      <c r="I33" s="141" t="s">
        <v>60</v>
      </c>
      <c r="J33" s="99">
        <v>2</v>
      </c>
      <c r="K33" s="66">
        <v>992</v>
      </c>
      <c r="L33" s="68">
        <v>4815</v>
      </c>
      <c r="M33" s="99" t="s">
        <v>57</v>
      </c>
      <c r="N33" s="99" t="s">
        <v>58</v>
      </c>
      <c r="O33" s="99"/>
      <c r="P33" s="99"/>
      <c r="Q33" s="99"/>
      <c r="R33" s="69"/>
      <c r="S33" s="100"/>
      <c r="T33" s="125"/>
      <c r="U33" s="122"/>
      <c r="V33" s="70"/>
      <c r="W33" s="110"/>
      <c r="X33" s="86"/>
      <c r="Y33" s="98"/>
      <c r="Z33" s="98">
        <f>L33</f>
        <v>4815</v>
      </c>
      <c r="AA33" s="138" t="s">
        <v>61</v>
      </c>
      <c r="AB33" s="87" t="s">
        <v>88</v>
      </c>
      <c r="AC33" s="117"/>
      <c r="AD33" s="99"/>
      <c r="AE33" s="98"/>
      <c r="AF33" s="110"/>
      <c r="AG33" s="101"/>
      <c r="AH33" s="100"/>
      <c r="AI33" s="100"/>
      <c r="AJ33" s="80"/>
      <c r="AK33" s="114"/>
      <c r="AL33" s="92"/>
      <c r="AM33" s="14"/>
    </row>
    <row r="34" spans="1:39" s="15" customFormat="1" ht="20.399999999999999" x14ac:dyDescent="0.15">
      <c r="A34" s="14"/>
      <c r="B34" s="161"/>
      <c r="C34" s="99">
        <v>1821</v>
      </c>
      <c r="D34" s="177">
        <v>20.6</v>
      </c>
      <c r="E34" s="66">
        <v>10001</v>
      </c>
      <c r="F34" s="67" t="s">
        <v>59</v>
      </c>
      <c r="G34" s="99"/>
      <c r="H34" s="141" t="s">
        <v>171</v>
      </c>
      <c r="I34" s="141" t="s">
        <v>170</v>
      </c>
      <c r="J34" s="99">
        <v>2</v>
      </c>
      <c r="K34" s="66">
        <v>973</v>
      </c>
      <c r="L34" s="68">
        <v>2986</v>
      </c>
      <c r="M34" s="99" t="s">
        <v>57</v>
      </c>
      <c r="N34" s="99" t="s">
        <v>87</v>
      </c>
      <c r="O34" s="99"/>
      <c r="P34" s="99"/>
      <c r="Q34" s="99"/>
      <c r="R34" s="69"/>
      <c r="S34" s="100"/>
      <c r="T34" s="125"/>
      <c r="U34" s="122"/>
      <c r="V34" s="70"/>
      <c r="W34" s="110"/>
      <c r="X34" s="86"/>
      <c r="Y34" s="98"/>
      <c r="Z34" s="98"/>
      <c r="AA34" s="99"/>
      <c r="AB34" s="87"/>
      <c r="AC34" s="117"/>
      <c r="AD34" s="99"/>
      <c r="AE34" s="98">
        <v>6</v>
      </c>
      <c r="AF34" s="110" t="s">
        <v>88</v>
      </c>
      <c r="AG34" s="101">
        <v>6</v>
      </c>
      <c r="AH34" s="100">
        <v>3</v>
      </c>
      <c r="AI34" s="100" t="s">
        <v>88</v>
      </c>
      <c r="AJ34" s="80"/>
      <c r="AK34" s="114"/>
      <c r="AL34" s="92"/>
      <c r="AM34" s="14"/>
    </row>
    <row r="35" spans="1:39" s="15" customFormat="1" ht="21.1" thickBot="1" x14ac:dyDescent="0.2">
      <c r="A35" s="14"/>
      <c r="B35" s="162"/>
      <c r="C35" s="18">
        <v>1821</v>
      </c>
      <c r="D35" s="179">
        <v>20.602</v>
      </c>
      <c r="E35" s="16">
        <v>791</v>
      </c>
      <c r="F35" s="17" t="s">
        <v>59</v>
      </c>
      <c r="G35" s="18"/>
      <c r="H35" s="142" t="s">
        <v>61</v>
      </c>
      <c r="I35" s="142" t="s">
        <v>60</v>
      </c>
      <c r="J35" s="18">
        <v>2</v>
      </c>
      <c r="K35" s="16">
        <v>993</v>
      </c>
      <c r="L35" s="19">
        <v>3267</v>
      </c>
      <c r="M35" s="18" t="s">
        <v>57</v>
      </c>
      <c r="N35" s="18" t="s">
        <v>58</v>
      </c>
      <c r="O35" s="18"/>
      <c r="P35" s="18"/>
      <c r="Q35" s="18"/>
      <c r="R35" s="20"/>
      <c r="S35" s="21"/>
      <c r="T35" s="126"/>
      <c r="U35" s="123"/>
      <c r="V35" s="81"/>
      <c r="W35" s="112"/>
      <c r="X35" s="22"/>
      <c r="Y35" s="82"/>
      <c r="Z35" s="82">
        <f>L35</f>
        <v>3267</v>
      </c>
      <c r="AA35" s="139" t="s">
        <v>61</v>
      </c>
      <c r="AB35" s="23" t="s">
        <v>97</v>
      </c>
      <c r="AC35" s="118"/>
      <c r="AD35" s="18"/>
      <c r="AE35" s="82"/>
      <c r="AF35" s="112"/>
      <c r="AG35" s="89"/>
      <c r="AH35" s="21"/>
      <c r="AI35" s="21"/>
      <c r="AJ35" s="24"/>
      <c r="AK35" s="115"/>
      <c r="AL35" s="91"/>
      <c r="AM35" s="14"/>
    </row>
    <row r="36" spans="1:39" s="15" customFormat="1" ht="10.199999999999999" x14ac:dyDescent="0.15">
      <c r="G36" s="25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119"/>
      <c r="AC36" s="26"/>
      <c r="AD36" s="26"/>
      <c r="AE36" s="26"/>
      <c r="AF36" s="26"/>
      <c r="AG36" s="26"/>
      <c r="AH36" s="26"/>
      <c r="AI36" s="26"/>
      <c r="AJ36" s="26"/>
    </row>
    <row r="37" spans="1:39" s="15" customFormat="1" ht="10.199999999999999" x14ac:dyDescent="0.15">
      <c r="G37" s="25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</row>
    <row r="38" spans="1:39" s="15" customFormat="1" ht="10.199999999999999" x14ac:dyDescent="0.15">
      <c r="G38" s="25"/>
      <c r="AA38" s="25"/>
      <c r="AB38" s="26"/>
    </row>
    <row r="39" spans="1:39" s="15" customFormat="1" ht="10.199999999999999" x14ac:dyDescent="0.15">
      <c r="G39" s="25"/>
      <c r="AA39" s="25"/>
    </row>
    <row r="40" spans="1:39" s="15" customFormat="1" ht="10.199999999999999" x14ac:dyDescent="0.15">
      <c r="G40" s="25"/>
      <c r="AA40" s="25"/>
    </row>
    <row r="41" spans="1:39" s="15" customFormat="1" ht="10.199999999999999" x14ac:dyDescent="0.15">
      <c r="G41" s="25"/>
      <c r="AA41" s="25"/>
    </row>
    <row r="42" spans="1:39" s="15" customFormat="1" ht="10.199999999999999" x14ac:dyDescent="0.15">
      <c r="G42" s="25"/>
      <c r="AA42" s="25"/>
    </row>
    <row r="43" spans="1:39" s="15" customFormat="1" ht="10.199999999999999" x14ac:dyDescent="0.15">
      <c r="G43" s="25"/>
      <c r="AA43" s="25"/>
    </row>
    <row r="44" spans="1:39" s="15" customFormat="1" ht="10.199999999999999" x14ac:dyDescent="0.15">
      <c r="G44" s="25"/>
      <c r="AA44" s="25"/>
    </row>
    <row r="45" spans="1:39" s="15" customFormat="1" ht="10.199999999999999" x14ac:dyDescent="0.15">
      <c r="G45" s="25"/>
      <c r="AA45" s="25"/>
    </row>
    <row r="46" spans="1:39" s="15" customFormat="1" ht="10.199999999999999" x14ac:dyDescent="0.15">
      <c r="G46" s="25"/>
      <c r="AA46" s="25"/>
    </row>
    <row r="47" spans="1:39" s="15" customFormat="1" ht="10.199999999999999" x14ac:dyDescent="0.15">
      <c r="G47" s="25"/>
      <c r="AA47" s="25"/>
    </row>
    <row r="48" spans="1:39" s="15" customFormat="1" ht="10.199999999999999" x14ac:dyDescent="0.15">
      <c r="G48" s="25"/>
      <c r="AA48" s="25"/>
    </row>
    <row r="49" spans="7:28" s="15" customFormat="1" ht="10.199999999999999" x14ac:dyDescent="0.15">
      <c r="G49" s="25"/>
      <c r="AA49" s="25"/>
    </row>
    <row r="50" spans="7:28" s="15" customFormat="1" ht="10.199999999999999" x14ac:dyDescent="0.15">
      <c r="G50" s="25"/>
      <c r="AA50" s="25"/>
    </row>
    <row r="51" spans="7:28" s="15" customFormat="1" ht="10.199999999999999" x14ac:dyDescent="0.15">
      <c r="G51" s="25"/>
      <c r="AA51" s="25"/>
    </row>
    <row r="52" spans="7:28" s="15" customFormat="1" ht="10.199999999999999" x14ac:dyDescent="0.15">
      <c r="G52" s="25"/>
      <c r="AA52" s="25"/>
    </row>
    <row r="53" spans="7:28" s="15" customFormat="1" ht="10.199999999999999" x14ac:dyDescent="0.15">
      <c r="G53" s="25"/>
      <c r="AA53" s="25"/>
    </row>
    <row r="54" spans="7:28" s="15" customFormat="1" ht="10.199999999999999" x14ac:dyDescent="0.15">
      <c r="G54" s="25"/>
      <c r="AA54" s="25"/>
    </row>
    <row r="55" spans="7:28" s="15" customFormat="1" ht="10.199999999999999" x14ac:dyDescent="0.15">
      <c r="G55" s="25"/>
      <c r="AA55" s="25"/>
    </row>
    <row r="56" spans="7:28" s="15" customFormat="1" ht="10.199999999999999" x14ac:dyDescent="0.15">
      <c r="G56" s="25"/>
      <c r="AA56" s="25"/>
    </row>
    <row r="57" spans="7:28" s="15" customFormat="1" ht="10.199999999999999" x14ac:dyDescent="0.15">
      <c r="G57" s="25"/>
      <c r="AA57" s="25"/>
    </row>
    <row r="58" spans="7:28" x14ac:dyDescent="0.2">
      <c r="AB58" s="15"/>
    </row>
  </sheetData>
  <mergeCells count="36">
    <mergeCell ref="B5:B35"/>
    <mergeCell ref="AI16:AI17"/>
    <mergeCell ref="AH16:AH17"/>
    <mergeCell ref="AG16:AG17"/>
    <mergeCell ref="AF16:AF17"/>
    <mergeCell ref="AE16:AE17"/>
    <mergeCell ref="AE19:AE20"/>
    <mergeCell ref="X3:AB3"/>
    <mergeCell ref="AC3:AF3"/>
    <mergeCell ref="B3:T3"/>
    <mergeCell ref="U3:W3"/>
    <mergeCell ref="AG3:AJ3"/>
    <mergeCell ref="AF19:AF20"/>
    <mergeCell ref="AG19:AG20"/>
    <mergeCell ref="AH19:AH20"/>
    <mergeCell ref="AI19:AI20"/>
    <mergeCell ref="AE23:AE24"/>
    <mergeCell ref="AF23:AF24"/>
    <mergeCell ref="AG23:AG24"/>
    <mergeCell ref="AH23:AH24"/>
    <mergeCell ref="AI23:AI24"/>
    <mergeCell ref="AE27:AE28"/>
    <mergeCell ref="AF27:AF28"/>
    <mergeCell ref="AG27:AG28"/>
    <mergeCell ref="AH27:AH28"/>
    <mergeCell ref="AI27:AI28"/>
    <mergeCell ref="AE29:AE30"/>
    <mergeCell ref="AF29:AF30"/>
    <mergeCell ref="AG29:AG30"/>
    <mergeCell ref="AH29:AH30"/>
    <mergeCell ref="AI29:AI30"/>
    <mergeCell ref="AE31:AE32"/>
    <mergeCell ref="AF31:AF32"/>
    <mergeCell ref="AG31:AG32"/>
    <mergeCell ref="AH31:AH32"/>
    <mergeCell ref="AI31:AI32"/>
  </mergeCells>
  <conditionalFormatting sqref="B3:D3">
    <cfRule type="cellIs" dxfId="32" priority="55" stopIfTrue="1" operator="greaterThanOrEqual">
      <formula>0</formula>
    </cfRule>
  </conditionalFormatting>
  <conditionalFormatting sqref="X4:Z4 AC4:AG4 H4:Q4 AI4:AK4">
    <cfRule type="cellIs" dxfId="31" priority="57" stopIfTrue="1" operator="notEqual">
      <formula>0</formula>
    </cfRule>
  </conditionalFormatting>
  <conditionalFormatting sqref="AC3">
    <cfRule type="cellIs" dxfId="30" priority="54" stopIfTrue="1" operator="greaterThanOrEqual">
      <formula>0</formula>
    </cfRule>
  </conditionalFormatting>
  <conditionalFormatting sqref="U4:W4">
    <cfRule type="cellIs" dxfId="29" priority="53" stopIfTrue="1" operator="notEqual">
      <formula>0</formula>
    </cfRule>
  </conditionalFormatting>
  <conditionalFormatting sqref="X3:Z3">
    <cfRule type="cellIs" dxfId="28" priority="52" stopIfTrue="1" operator="greaterThanOrEqual">
      <formula>0</formula>
    </cfRule>
  </conditionalFormatting>
  <conditionalFormatting sqref="U3">
    <cfRule type="cellIs" dxfId="27" priority="31" stopIfTrue="1" operator="greaterThanOrEqual">
      <formula>0</formula>
    </cfRule>
  </conditionalFormatting>
  <conditionalFormatting sqref="AG3">
    <cfRule type="cellIs" dxfId="26" priority="28" stopIfTrue="1" operator="greaterThanOrEqual">
      <formula>0</formula>
    </cfRule>
  </conditionalFormatting>
  <conditionalFormatting sqref="B4:C4">
    <cfRule type="cellIs" dxfId="25" priority="27" stopIfTrue="1" operator="notEqual">
      <formula>0</formula>
    </cfRule>
  </conditionalFormatting>
  <conditionalFormatting sqref="AA4:AB4">
    <cfRule type="cellIs" dxfId="24" priority="25" stopIfTrue="1" operator="notEqual">
      <formula>0</formula>
    </cfRule>
  </conditionalFormatting>
  <conditionalFormatting sqref="AL4">
    <cfRule type="cellIs" dxfId="23" priority="24" stopIfTrue="1" operator="notEqual">
      <formula>0</formula>
    </cfRule>
  </conditionalFormatting>
  <conditionalFormatting sqref="G4">
    <cfRule type="cellIs" dxfId="22" priority="23" stopIfTrue="1" operator="notEqual">
      <formula>0</formula>
    </cfRule>
  </conditionalFormatting>
  <conditionalFormatting sqref="F4">
    <cfRule type="cellIs" dxfId="21" priority="21" stopIfTrue="1" operator="notEqual">
      <formula>0</formula>
    </cfRule>
  </conditionalFormatting>
  <conditionalFormatting sqref="E4">
    <cfRule type="cellIs" dxfId="20" priority="19" stopIfTrue="1" operator="notEqual">
      <formula>0</formula>
    </cfRule>
  </conditionalFormatting>
  <conditionalFormatting sqref="R4">
    <cfRule type="cellIs" dxfId="19" priority="9" stopIfTrue="1" operator="notEqual">
      <formula>0</formula>
    </cfRule>
  </conditionalFormatting>
  <conditionalFormatting sqref="S4">
    <cfRule type="cellIs" dxfId="18" priority="6" stopIfTrue="1" operator="notEqual">
      <formula>0</formula>
    </cfRule>
  </conditionalFormatting>
  <conditionalFormatting sqref="T4">
    <cfRule type="cellIs" dxfId="17" priority="5" stopIfTrue="1" operator="notEqual">
      <formula>0</formula>
    </cfRule>
  </conditionalFormatting>
  <conditionalFormatting sqref="D4">
    <cfRule type="cellIs" dxfId="16" priority="3" stopIfTrue="1" operator="notEqual">
      <formula>0</formula>
    </cfRule>
  </conditionalFormatting>
  <conditionalFormatting sqref="AH4">
    <cfRule type="cellIs" dxfId="15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28" fitToHeight="0" orientation="landscape" r:id="rId1"/>
  <headerFooter>
    <oddFooter>&amp;R&amp;"-,Kurzíva"&amp;10&amp;P/&amp;N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5"/>
  <sheetViews>
    <sheetView workbookViewId="0">
      <selection activeCell="D10" sqref="D10"/>
    </sheetView>
  </sheetViews>
  <sheetFormatPr defaultColWidth="9.125" defaultRowHeight="13.6" x14ac:dyDescent="0.2"/>
  <cols>
    <col min="1" max="1" width="2.75" style="2" customWidth="1"/>
    <col min="2" max="2" width="14.25" style="2" customWidth="1"/>
    <col min="3" max="3" width="9.375" style="2" customWidth="1"/>
    <col min="4" max="4" width="13.625" style="2" bestFit="1" customWidth="1"/>
    <col min="5" max="5" width="9.375" style="2" customWidth="1"/>
    <col min="6" max="6" width="8.75" style="2" customWidth="1"/>
    <col min="7" max="7" width="28.375" style="2" customWidth="1"/>
    <col min="8" max="8" width="69" style="2" customWidth="1"/>
    <col min="9" max="16384" width="9.125" style="2"/>
  </cols>
  <sheetData>
    <row r="1" spans="2:8" s="9" customFormat="1" ht="20.399999999999999" x14ac:dyDescent="0.3">
      <c r="B1" s="39" t="s">
        <v>51</v>
      </c>
      <c r="C1" s="4"/>
      <c r="D1" s="4"/>
    </row>
    <row r="2" spans="2:8" s="9" customFormat="1" ht="21.1" thickBot="1" x14ac:dyDescent="0.35">
      <c r="B2" s="39" t="str">
        <f>dotčené_nemovitosti!B2</f>
        <v>"Zvýšení bezpečnosti na přejezdu P6322 v km 20,180 na trati Tábor - Bechyně"</v>
      </c>
      <c r="C2" s="4"/>
      <c r="D2" s="4"/>
    </row>
    <row r="3" spans="2:8" s="8" customFormat="1" ht="12.25" thickBot="1" x14ac:dyDescent="0.25">
      <c r="B3" s="154" t="s">
        <v>19</v>
      </c>
      <c r="C3" s="155"/>
      <c r="D3" s="155"/>
      <c r="E3" s="155"/>
      <c r="F3" s="155"/>
      <c r="G3" s="155"/>
      <c r="H3" s="156"/>
    </row>
    <row r="4" spans="2:8" s="8" customFormat="1" ht="35.35" customHeight="1" thickBot="1" x14ac:dyDescent="0.25">
      <c r="B4" s="29" t="s">
        <v>1</v>
      </c>
      <c r="C4" s="30" t="s">
        <v>38</v>
      </c>
      <c r="D4" s="30" t="s">
        <v>39</v>
      </c>
      <c r="E4" s="30" t="s">
        <v>9</v>
      </c>
      <c r="F4" s="31" t="s">
        <v>4</v>
      </c>
      <c r="G4" s="32" t="s">
        <v>2</v>
      </c>
      <c r="H4" s="33" t="s">
        <v>3</v>
      </c>
    </row>
    <row r="5" spans="2:8" s="5" customFormat="1" ht="14.95" thickBot="1" x14ac:dyDescent="0.3">
      <c r="B5" s="105" t="str">
        <f>dotčené_nemovitosti!B5</f>
        <v>Bežerovice</v>
      </c>
      <c r="C5" s="106" t="s">
        <v>98</v>
      </c>
      <c r="D5" s="106"/>
      <c r="E5" s="106">
        <v>10001</v>
      </c>
      <c r="F5" s="107" t="s">
        <v>59</v>
      </c>
      <c r="G5" s="108" t="s">
        <v>171</v>
      </c>
      <c r="H5" s="180" t="s">
        <v>170</v>
      </c>
    </row>
  </sheetData>
  <mergeCells count="1">
    <mergeCell ref="B3:H3"/>
  </mergeCells>
  <conditionalFormatting sqref="B3:D3">
    <cfRule type="cellIs" dxfId="14" priority="19" stopIfTrue="1" operator="greaterThanOrEqual">
      <formula>0</formula>
    </cfRule>
  </conditionalFormatting>
  <conditionalFormatting sqref="G4:H4 C4:D4">
    <cfRule type="cellIs" dxfId="13" priority="20" stopIfTrue="1" operator="notEqual">
      <formula>0</formula>
    </cfRule>
  </conditionalFormatting>
  <conditionalFormatting sqref="B4">
    <cfRule type="cellIs" dxfId="12" priority="13" stopIfTrue="1" operator="notEqual">
      <formula>0</formula>
    </cfRule>
  </conditionalFormatting>
  <conditionalFormatting sqref="F4">
    <cfRule type="cellIs" dxfId="11" priority="8" stopIfTrue="1" operator="notEqual">
      <formula>0</formula>
    </cfRule>
  </conditionalFormatting>
  <conditionalFormatting sqref="E4">
    <cfRule type="cellIs" dxfId="10" priority="7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0" orientation="landscape" r:id="rId1"/>
  <headerFooter>
    <oddFooter>&amp;R&amp;"-,Kurzíva"&amp;10&amp;P/&amp;N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I99"/>
  <sheetViews>
    <sheetView topLeftCell="A10" zoomScale="85" zoomScaleNormal="85" workbookViewId="0">
      <selection activeCell="F75" sqref="F75"/>
    </sheetView>
  </sheetViews>
  <sheetFormatPr defaultColWidth="9.125" defaultRowHeight="11.55" x14ac:dyDescent="0.2"/>
  <cols>
    <col min="1" max="1" width="2.75" style="8" customWidth="1"/>
    <col min="2" max="2" width="11.375" style="8" customWidth="1"/>
    <col min="3" max="3" width="10.875" style="8" customWidth="1"/>
    <col min="4" max="5" width="10.625" style="8" customWidth="1"/>
    <col min="6" max="6" width="9.375" style="8" customWidth="1"/>
    <col min="7" max="7" width="14.25" style="8" customWidth="1"/>
    <col min="8" max="8" width="33.375" style="8" customWidth="1"/>
    <col min="9" max="9" width="59.875" style="8" customWidth="1"/>
    <col min="10" max="16384" width="9.125" style="8"/>
  </cols>
  <sheetData>
    <row r="1" spans="2:9" s="9" customFormat="1" ht="20.399999999999999" x14ac:dyDescent="0.3">
      <c r="B1" s="39" t="s">
        <v>52</v>
      </c>
      <c r="C1" s="4"/>
      <c r="D1" s="4"/>
      <c r="E1" s="4"/>
    </row>
    <row r="2" spans="2:9" s="9" customFormat="1" ht="21.1" thickBot="1" x14ac:dyDescent="0.35">
      <c r="B2" s="39" t="str">
        <f>dotčené_nemovitosti!B2</f>
        <v>"Zvýšení bezpečnosti na přejezdu P6322 v km 20,180 na trati Tábor - Bechyně"</v>
      </c>
      <c r="C2" s="4"/>
      <c r="D2" s="4"/>
      <c r="E2" s="4"/>
    </row>
    <row r="3" spans="2:9" ht="12.25" thickBot="1" x14ac:dyDescent="0.25">
      <c r="B3" s="163" t="s">
        <v>19</v>
      </c>
      <c r="C3" s="164"/>
      <c r="D3" s="164"/>
      <c r="E3" s="164"/>
      <c r="F3" s="164"/>
      <c r="G3" s="164"/>
      <c r="H3" s="164"/>
      <c r="I3" s="165"/>
    </row>
    <row r="4" spans="2:9" ht="53.7" customHeight="1" thickBot="1" x14ac:dyDescent="0.25">
      <c r="B4" s="95" t="s">
        <v>1</v>
      </c>
      <c r="C4" s="35" t="s">
        <v>35</v>
      </c>
      <c r="D4" s="35" t="s">
        <v>38</v>
      </c>
      <c r="E4" s="35" t="s">
        <v>39</v>
      </c>
      <c r="F4" s="35" t="s">
        <v>9</v>
      </c>
      <c r="G4" s="36" t="s">
        <v>4</v>
      </c>
      <c r="H4" s="37" t="s">
        <v>2</v>
      </c>
      <c r="I4" s="38" t="s">
        <v>3</v>
      </c>
    </row>
    <row r="5" spans="2:9" s="5" customFormat="1" ht="10.199999999999999" x14ac:dyDescent="0.15">
      <c r="B5" s="160" t="str">
        <f>dotčené_nemovitosti!B5</f>
        <v>Bežerovice</v>
      </c>
      <c r="C5" s="72">
        <v>2</v>
      </c>
      <c r="D5" s="72" t="s">
        <v>99</v>
      </c>
      <c r="E5" s="72"/>
      <c r="F5" s="72">
        <v>214</v>
      </c>
      <c r="G5" s="73" t="s">
        <v>59</v>
      </c>
      <c r="H5" s="127" t="s">
        <v>193</v>
      </c>
      <c r="I5" s="133" t="s">
        <v>192</v>
      </c>
    </row>
    <row r="6" spans="2:9" s="5" customFormat="1" ht="14.3" customHeight="1" x14ac:dyDescent="0.15">
      <c r="B6" s="161"/>
      <c r="C6" s="66">
        <v>2</v>
      </c>
      <c r="D6" s="66" t="s">
        <v>100</v>
      </c>
      <c r="E6" s="66"/>
      <c r="F6" s="66">
        <v>10002</v>
      </c>
      <c r="G6" s="67" t="s">
        <v>59</v>
      </c>
      <c r="H6" s="93" t="s">
        <v>69</v>
      </c>
      <c r="I6" s="134" t="s">
        <v>68</v>
      </c>
    </row>
    <row r="7" spans="2:9" s="5" customFormat="1" ht="14.3" customHeight="1" x14ac:dyDescent="0.15">
      <c r="B7" s="161"/>
      <c r="C7" s="66">
        <v>2</v>
      </c>
      <c r="D7" s="66">
        <v>986</v>
      </c>
      <c r="E7" s="66"/>
      <c r="F7" s="66">
        <v>10001</v>
      </c>
      <c r="G7" s="67" t="s">
        <v>59</v>
      </c>
      <c r="H7" s="93" t="s">
        <v>171</v>
      </c>
      <c r="I7" s="134" t="s">
        <v>170</v>
      </c>
    </row>
    <row r="8" spans="2:9" s="5" customFormat="1" ht="14.3" customHeight="1" x14ac:dyDescent="0.15">
      <c r="B8" s="161"/>
      <c r="C8" s="66">
        <v>2</v>
      </c>
      <c r="D8" s="66" t="s">
        <v>101</v>
      </c>
      <c r="E8" s="66"/>
      <c r="F8" s="66">
        <v>761</v>
      </c>
      <c r="G8" s="67" t="s">
        <v>59</v>
      </c>
      <c r="H8" s="93" t="s">
        <v>195</v>
      </c>
      <c r="I8" s="134" t="s">
        <v>194</v>
      </c>
    </row>
    <row r="9" spans="2:9" s="5" customFormat="1" ht="14.3" customHeight="1" x14ac:dyDescent="0.15">
      <c r="B9" s="161"/>
      <c r="C9" s="66">
        <v>2</v>
      </c>
      <c r="D9" s="66" t="s">
        <v>102</v>
      </c>
      <c r="E9" s="66"/>
      <c r="F9" s="66">
        <v>779</v>
      </c>
      <c r="G9" s="67" t="s">
        <v>59</v>
      </c>
      <c r="H9" s="93" t="s">
        <v>181</v>
      </c>
      <c r="I9" s="134" t="s">
        <v>180</v>
      </c>
    </row>
    <row r="10" spans="2:9" s="5" customFormat="1" ht="14.95" customHeight="1" x14ac:dyDescent="0.15">
      <c r="B10" s="161"/>
      <c r="C10" s="66">
        <v>2</v>
      </c>
      <c r="D10" s="66" t="s">
        <v>103</v>
      </c>
      <c r="E10" s="66"/>
      <c r="F10" s="66">
        <v>761</v>
      </c>
      <c r="G10" s="67" t="s">
        <v>59</v>
      </c>
      <c r="H10" s="93" t="s">
        <v>195</v>
      </c>
      <c r="I10" s="134" t="s">
        <v>194</v>
      </c>
    </row>
    <row r="11" spans="2:9" s="5" customFormat="1" ht="14.3" customHeight="1" x14ac:dyDescent="0.15">
      <c r="B11" s="161"/>
      <c r="C11" s="66">
        <v>2</v>
      </c>
      <c r="D11" s="66" t="s">
        <v>104</v>
      </c>
      <c r="E11" s="66"/>
      <c r="F11" s="66">
        <v>761</v>
      </c>
      <c r="G11" s="67" t="s">
        <v>59</v>
      </c>
      <c r="H11" s="93" t="s">
        <v>195</v>
      </c>
      <c r="I11" s="134" t="s">
        <v>194</v>
      </c>
    </row>
    <row r="12" spans="2:9" s="5" customFormat="1" ht="14.3" customHeight="1" x14ac:dyDescent="0.15">
      <c r="B12" s="161"/>
      <c r="C12" s="66">
        <v>2</v>
      </c>
      <c r="D12" s="66" t="s">
        <v>105</v>
      </c>
      <c r="E12" s="66"/>
      <c r="F12" s="66">
        <v>761</v>
      </c>
      <c r="G12" s="67" t="s">
        <v>59</v>
      </c>
      <c r="H12" s="93" t="s">
        <v>195</v>
      </c>
      <c r="I12" s="134" t="s">
        <v>194</v>
      </c>
    </row>
    <row r="13" spans="2:9" s="5" customFormat="1" ht="14.3" customHeight="1" x14ac:dyDescent="0.15">
      <c r="B13" s="161"/>
      <c r="C13" s="66">
        <v>2</v>
      </c>
      <c r="D13" s="66" t="s">
        <v>106</v>
      </c>
      <c r="E13" s="66"/>
      <c r="F13" s="66">
        <v>730</v>
      </c>
      <c r="G13" s="67" t="s">
        <v>59</v>
      </c>
      <c r="H13" s="93" t="s">
        <v>187</v>
      </c>
      <c r="I13" s="134" t="s">
        <v>186</v>
      </c>
    </row>
    <row r="14" spans="2:9" s="5" customFormat="1" ht="14.3" customHeight="1" x14ac:dyDescent="0.15">
      <c r="B14" s="161"/>
      <c r="C14" s="66">
        <v>2</v>
      </c>
      <c r="D14" s="66" t="s">
        <v>107</v>
      </c>
      <c r="E14" s="66"/>
      <c r="F14" s="66">
        <v>730</v>
      </c>
      <c r="G14" s="67" t="s">
        <v>59</v>
      </c>
      <c r="H14" s="93" t="s">
        <v>187</v>
      </c>
      <c r="I14" s="134" t="s">
        <v>186</v>
      </c>
    </row>
    <row r="15" spans="2:9" s="5" customFormat="1" ht="14.3" customHeight="1" x14ac:dyDescent="0.15">
      <c r="B15" s="161"/>
      <c r="C15" s="66">
        <v>2</v>
      </c>
      <c r="D15" s="66" t="s">
        <v>108</v>
      </c>
      <c r="E15" s="66"/>
      <c r="F15" s="66">
        <v>761</v>
      </c>
      <c r="G15" s="67" t="s">
        <v>59</v>
      </c>
      <c r="H15" s="93" t="s">
        <v>195</v>
      </c>
      <c r="I15" s="134" t="s">
        <v>194</v>
      </c>
    </row>
    <row r="16" spans="2:9" s="5" customFormat="1" ht="14.3" customHeight="1" x14ac:dyDescent="0.15">
      <c r="B16" s="161"/>
      <c r="C16" s="66">
        <v>2</v>
      </c>
      <c r="D16" s="66" t="s">
        <v>109</v>
      </c>
      <c r="E16" s="66"/>
      <c r="F16" s="66">
        <v>761</v>
      </c>
      <c r="G16" s="67" t="s">
        <v>59</v>
      </c>
      <c r="H16" s="93" t="s">
        <v>195</v>
      </c>
      <c r="I16" s="134" t="s">
        <v>194</v>
      </c>
    </row>
    <row r="17" spans="2:9" s="5" customFormat="1" ht="14.3" customHeight="1" x14ac:dyDescent="0.15">
      <c r="B17" s="161"/>
      <c r="C17" s="66">
        <v>2</v>
      </c>
      <c r="D17" s="66">
        <v>975</v>
      </c>
      <c r="E17" s="66"/>
      <c r="F17" s="66">
        <v>10002</v>
      </c>
      <c r="G17" s="67" t="s">
        <v>59</v>
      </c>
      <c r="H17" s="93" t="s">
        <v>69</v>
      </c>
      <c r="I17" s="134" t="s">
        <v>68</v>
      </c>
    </row>
    <row r="18" spans="2:9" s="5" customFormat="1" ht="14.3" customHeight="1" x14ac:dyDescent="0.15">
      <c r="B18" s="161"/>
      <c r="C18" s="66">
        <v>2</v>
      </c>
      <c r="D18" s="66">
        <v>850</v>
      </c>
      <c r="E18" s="66"/>
      <c r="F18" s="66">
        <v>218</v>
      </c>
      <c r="G18" s="67" t="s">
        <v>59</v>
      </c>
      <c r="H18" s="93" t="s">
        <v>190</v>
      </c>
      <c r="I18" s="134" t="s">
        <v>189</v>
      </c>
    </row>
    <row r="19" spans="2:9" s="5" customFormat="1" ht="14.3" customHeight="1" x14ac:dyDescent="0.15">
      <c r="B19" s="161"/>
      <c r="C19" s="66">
        <v>2</v>
      </c>
      <c r="D19" s="66" t="s">
        <v>110</v>
      </c>
      <c r="E19" s="66"/>
      <c r="F19" s="66">
        <v>533</v>
      </c>
      <c r="G19" s="67" t="s">
        <v>64</v>
      </c>
      <c r="H19" s="93" t="s">
        <v>196</v>
      </c>
      <c r="I19" s="128" t="s">
        <v>198</v>
      </c>
    </row>
    <row r="20" spans="2:9" s="5" customFormat="1" ht="14.3" customHeight="1" x14ac:dyDescent="0.15">
      <c r="B20" s="161"/>
      <c r="C20" s="66">
        <v>2</v>
      </c>
      <c r="D20" s="66" t="s">
        <v>110</v>
      </c>
      <c r="E20" s="66"/>
      <c r="F20" s="66">
        <v>533</v>
      </c>
      <c r="G20" s="67" t="s">
        <v>64</v>
      </c>
      <c r="H20" s="93" t="s">
        <v>197</v>
      </c>
      <c r="I20" s="128" t="s">
        <v>198</v>
      </c>
    </row>
    <row r="21" spans="2:9" s="5" customFormat="1" ht="14.3" customHeight="1" x14ac:dyDescent="0.15">
      <c r="B21" s="161"/>
      <c r="C21" s="66">
        <v>2</v>
      </c>
      <c r="D21" s="66">
        <v>988</v>
      </c>
      <c r="E21" s="66"/>
      <c r="F21" s="66">
        <v>10001</v>
      </c>
      <c r="G21" s="67" t="s">
        <v>59</v>
      </c>
      <c r="H21" s="93" t="s">
        <v>171</v>
      </c>
      <c r="I21" s="134" t="s">
        <v>170</v>
      </c>
    </row>
    <row r="22" spans="2:9" s="5" customFormat="1" ht="14.3" customHeight="1" x14ac:dyDescent="0.15">
      <c r="B22" s="161"/>
      <c r="C22" s="66">
        <v>2</v>
      </c>
      <c r="D22" s="66" t="s">
        <v>111</v>
      </c>
      <c r="E22" s="66"/>
      <c r="F22" s="66">
        <v>226</v>
      </c>
      <c r="G22" s="67" t="s">
        <v>59</v>
      </c>
      <c r="H22" s="129" t="s">
        <v>200</v>
      </c>
      <c r="I22" s="134" t="s">
        <v>199</v>
      </c>
    </row>
    <row r="23" spans="2:9" s="5" customFormat="1" ht="14.3" customHeight="1" x14ac:dyDescent="0.15">
      <c r="B23" s="161"/>
      <c r="C23" s="66">
        <v>2</v>
      </c>
      <c r="D23" s="66" t="s">
        <v>112</v>
      </c>
      <c r="E23" s="66"/>
      <c r="F23" s="66">
        <v>214</v>
      </c>
      <c r="G23" s="67" t="s">
        <v>59</v>
      </c>
      <c r="H23" s="102" t="s">
        <v>193</v>
      </c>
      <c r="I23" s="134" t="s">
        <v>192</v>
      </c>
    </row>
    <row r="24" spans="2:9" s="5" customFormat="1" ht="14.3" customHeight="1" x14ac:dyDescent="0.15">
      <c r="B24" s="161"/>
      <c r="C24" s="66">
        <v>2</v>
      </c>
      <c r="D24" s="66" t="s">
        <v>113</v>
      </c>
      <c r="E24" s="66"/>
      <c r="F24" s="66">
        <v>214</v>
      </c>
      <c r="G24" s="67" t="s">
        <v>59</v>
      </c>
      <c r="H24" s="102" t="s">
        <v>193</v>
      </c>
      <c r="I24" s="134" t="s">
        <v>192</v>
      </c>
    </row>
    <row r="25" spans="2:9" s="5" customFormat="1" ht="14.3" customHeight="1" x14ac:dyDescent="0.15">
      <c r="B25" s="161"/>
      <c r="C25" s="66">
        <v>2</v>
      </c>
      <c r="D25" s="66" t="s">
        <v>114</v>
      </c>
      <c r="E25" s="66"/>
      <c r="F25" s="66">
        <v>229</v>
      </c>
      <c r="G25" s="67" t="s">
        <v>64</v>
      </c>
      <c r="H25" s="93" t="s">
        <v>191</v>
      </c>
      <c r="I25" s="134" t="s">
        <v>188</v>
      </c>
    </row>
    <row r="26" spans="2:9" s="5" customFormat="1" ht="14.3" customHeight="1" x14ac:dyDescent="0.15">
      <c r="B26" s="161"/>
      <c r="C26" s="66">
        <v>2</v>
      </c>
      <c r="D26" s="66" t="s">
        <v>114</v>
      </c>
      <c r="E26" s="66"/>
      <c r="F26" s="66">
        <v>229</v>
      </c>
      <c r="G26" s="67" t="s">
        <v>64</v>
      </c>
      <c r="H26" s="93" t="s">
        <v>187</v>
      </c>
      <c r="I26" s="134" t="s">
        <v>186</v>
      </c>
    </row>
    <row r="27" spans="2:9" s="5" customFormat="1" ht="23.1" customHeight="1" x14ac:dyDescent="0.15">
      <c r="B27" s="161"/>
      <c r="C27" s="66">
        <v>2</v>
      </c>
      <c r="D27" s="66" t="s">
        <v>115</v>
      </c>
      <c r="E27" s="66"/>
      <c r="F27" s="66">
        <v>743</v>
      </c>
      <c r="G27" s="67" t="s">
        <v>59</v>
      </c>
      <c r="H27" s="97" t="s">
        <v>201</v>
      </c>
      <c r="I27" s="135" t="s">
        <v>203</v>
      </c>
    </row>
    <row r="28" spans="2:9" s="5" customFormat="1" ht="14.3" customHeight="1" x14ac:dyDescent="0.15">
      <c r="B28" s="161"/>
      <c r="C28" s="66">
        <v>2</v>
      </c>
      <c r="D28" s="66">
        <v>998</v>
      </c>
      <c r="E28" s="66"/>
      <c r="F28" s="66">
        <v>10001</v>
      </c>
      <c r="G28" s="67" t="s">
        <v>59</v>
      </c>
      <c r="H28" s="93" t="s">
        <v>171</v>
      </c>
      <c r="I28" s="134" t="s">
        <v>170</v>
      </c>
    </row>
    <row r="29" spans="2:9" s="5" customFormat="1" ht="14.3" customHeight="1" x14ac:dyDescent="0.15">
      <c r="B29" s="161"/>
      <c r="C29" s="66">
        <v>2</v>
      </c>
      <c r="D29" s="66" t="s">
        <v>116</v>
      </c>
      <c r="E29" s="66"/>
      <c r="F29" s="66">
        <v>226</v>
      </c>
      <c r="G29" s="67" t="s">
        <v>59</v>
      </c>
      <c r="H29" s="129" t="s">
        <v>200</v>
      </c>
      <c r="I29" s="134" t="s">
        <v>199</v>
      </c>
    </row>
    <row r="30" spans="2:9" s="5" customFormat="1" ht="14.3" customHeight="1" x14ac:dyDescent="0.15">
      <c r="B30" s="161"/>
      <c r="C30" s="66">
        <v>2</v>
      </c>
      <c r="D30" s="66" t="s">
        <v>117</v>
      </c>
      <c r="E30" s="66"/>
      <c r="F30" s="66">
        <v>224</v>
      </c>
      <c r="G30" s="67" t="s">
        <v>59</v>
      </c>
      <c r="H30" s="93" t="s">
        <v>177</v>
      </c>
      <c r="I30" s="134" t="s">
        <v>176</v>
      </c>
    </row>
    <row r="31" spans="2:9" s="5" customFormat="1" ht="14.3" customHeight="1" x14ac:dyDescent="0.15">
      <c r="B31" s="161"/>
      <c r="C31" s="66">
        <v>2</v>
      </c>
      <c r="D31" s="66" t="s">
        <v>118</v>
      </c>
      <c r="E31" s="66"/>
      <c r="F31" s="66">
        <v>214</v>
      </c>
      <c r="G31" s="67" t="s">
        <v>59</v>
      </c>
      <c r="H31" s="102" t="s">
        <v>193</v>
      </c>
      <c r="I31" s="134" t="s">
        <v>192</v>
      </c>
    </row>
    <row r="32" spans="2:9" s="5" customFormat="1" ht="14.3" customHeight="1" x14ac:dyDescent="0.15">
      <c r="B32" s="161"/>
      <c r="C32" s="66">
        <v>2</v>
      </c>
      <c r="D32" s="66" t="s">
        <v>119</v>
      </c>
      <c r="E32" s="66"/>
      <c r="F32" s="66">
        <v>233</v>
      </c>
      <c r="G32" s="67" t="s">
        <v>59</v>
      </c>
      <c r="H32" s="93" t="s">
        <v>175</v>
      </c>
      <c r="I32" s="134" t="s">
        <v>174</v>
      </c>
    </row>
    <row r="33" spans="2:9" s="5" customFormat="1" ht="14.3" customHeight="1" x14ac:dyDescent="0.15">
      <c r="B33" s="161"/>
      <c r="C33" s="66">
        <v>2</v>
      </c>
      <c r="D33" s="66" t="s">
        <v>120</v>
      </c>
      <c r="E33" s="66"/>
      <c r="F33" s="66">
        <v>784</v>
      </c>
      <c r="G33" s="67" t="s">
        <v>59</v>
      </c>
      <c r="H33" s="130" t="s">
        <v>205</v>
      </c>
      <c r="I33" s="134" t="s">
        <v>204</v>
      </c>
    </row>
    <row r="34" spans="2:9" s="5" customFormat="1" ht="14.3" customHeight="1" x14ac:dyDescent="0.15">
      <c r="B34" s="161"/>
      <c r="C34" s="66">
        <v>2</v>
      </c>
      <c r="D34" s="66" t="s">
        <v>121</v>
      </c>
      <c r="E34" s="66"/>
      <c r="F34" s="66">
        <v>215</v>
      </c>
      <c r="G34" s="67" t="s">
        <v>206</v>
      </c>
      <c r="H34" s="93" t="s">
        <v>208</v>
      </c>
      <c r="I34" s="134" t="s">
        <v>202</v>
      </c>
    </row>
    <row r="35" spans="2:9" s="5" customFormat="1" ht="14.3" customHeight="1" x14ac:dyDescent="0.15">
      <c r="B35" s="161"/>
      <c r="C35" s="66">
        <v>2</v>
      </c>
      <c r="D35" s="66" t="s">
        <v>121</v>
      </c>
      <c r="E35" s="66"/>
      <c r="F35" s="66">
        <v>215</v>
      </c>
      <c r="G35" s="67" t="s">
        <v>207</v>
      </c>
      <c r="H35" s="93" t="s">
        <v>209</v>
      </c>
      <c r="I35" s="134" t="s">
        <v>202</v>
      </c>
    </row>
    <row r="36" spans="2:9" s="5" customFormat="1" ht="14.3" customHeight="1" x14ac:dyDescent="0.15">
      <c r="B36" s="161"/>
      <c r="C36" s="66">
        <v>2</v>
      </c>
      <c r="D36" s="66" t="s">
        <v>122</v>
      </c>
      <c r="E36" s="66"/>
      <c r="F36" s="66">
        <v>730</v>
      </c>
      <c r="G36" s="67" t="s">
        <v>59</v>
      </c>
      <c r="H36" s="93" t="s">
        <v>187</v>
      </c>
      <c r="I36" s="134" t="s">
        <v>186</v>
      </c>
    </row>
    <row r="37" spans="2:9" s="5" customFormat="1" ht="14.3" customHeight="1" x14ac:dyDescent="0.15">
      <c r="B37" s="161"/>
      <c r="C37" s="66">
        <v>2</v>
      </c>
      <c r="D37" s="66" t="s">
        <v>123</v>
      </c>
      <c r="E37" s="66"/>
      <c r="F37" s="66">
        <v>223</v>
      </c>
      <c r="G37" s="67" t="s">
        <v>64</v>
      </c>
      <c r="H37" s="93" t="s">
        <v>184</v>
      </c>
      <c r="I37" s="134" t="s">
        <v>182</v>
      </c>
    </row>
    <row r="38" spans="2:9" s="5" customFormat="1" ht="14.3" customHeight="1" x14ac:dyDescent="0.15">
      <c r="B38" s="161"/>
      <c r="C38" s="66">
        <v>2</v>
      </c>
      <c r="D38" s="66" t="s">
        <v>123</v>
      </c>
      <c r="E38" s="66"/>
      <c r="F38" s="66">
        <v>223</v>
      </c>
      <c r="G38" s="67" t="s">
        <v>64</v>
      </c>
      <c r="H38" s="93" t="s">
        <v>185</v>
      </c>
      <c r="I38" s="134" t="s">
        <v>183</v>
      </c>
    </row>
    <row r="39" spans="2:9" s="5" customFormat="1" ht="14.3" customHeight="1" x14ac:dyDescent="0.15">
      <c r="B39" s="161"/>
      <c r="C39" s="66">
        <v>2</v>
      </c>
      <c r="D39" s="66" t="s">
        <v>124</v>
      </c>
      <c r="E39" s="66"/>
      <c r="F39" s="66">
        <v>779</v>
      </c>
      <c r="G39" s="67" t="s">
        <v>59</v>
      </c>
      <c r="H39" s="93" t="s">
        <v>181</v>
      </c>
      <c r="I39" s="134" t="s">
        <v>180</v>
      </c>
    </row>
    <row r="40" spans="2:9" s="5" customFormat="1" ht="14.3" customHeight="1" x14ac:dyDescent="0.15">
      <c r="B40" s="161"/>
      <c r="C40" s="66">
        <v>2</v>
      </c>
      <c r="D40" s="66" t="s">
        <v>125</v>
      </c>
      <c r="E40" s="66"/>
      <c r="F40" s="66">
        <v>218</v>
      </c>
      <c r="G40" s="67" t="s">
        <v>59</v>
      </c>
      <c r="H40" s="93" t="s">
        <v>190</v>
      </c>
      <c r="I40" s="134" t="s">
        <v>189</v>
      </c>
    </row>
    <row r="41" spans="2:9" s="5" customFormat="1" ht="14.3" customHeight="1" x14ac:dyDescent="0.15">
      <c r="B41" s="161"/>
      <c r="C41" s="66">
        <v>2</v>
      </c>
      <c r="D41" s="66" t="s">
        <v>210</v>
      </c>
      <c r="E41" s="66"/>
      <c r="F41" s="66">
        <v>10001</v>
      </c>
      <c r="G41" s="67" t="s">
        <v>59</v>
      </c>
      <c r="H41" s="93" t="s">
        <v>171</v>
      </c>
      <c r="I41" s="134" t="s">
        <v>170</v>
      </c>
    </row>
    <row r="42" spans="2:9" s="5" customFormat="1" ht="14.3" customHeight="1" x14ac:dyDescent="0.15">
      <c r="B42" s="161"/>
      <c r="C42" s="66">
        <v>2</v>
      </c>
      <c r="D42" s="66">
        <v>989</v>
      </c>
      <c r="E42" s="66"/>
      <c r="F42" s="66">
        <v>10001</v>
      </c>
      <c r="G42" s="67" t="s">
        <v>59</v>
      </c>
      <c r="H42" s="93" t="s">
        <v>171</v>
      </c>
      <c r="I42" s="134" t="s">
        <v>170</v>
      </c>
    </row>
    <row r="43" spans="2:9" s="5" customFormat="1" ht="14.3" customHeight="1" x14ac:dyDescent="0.15">
      <c r="B43" s="161"/>
      <c r="C43" s="66">
        <v>2</v>
      </c>
      <c r="D43" s="66" t="s">
        <v>126</v>
      </c>
      <c r="E43" s="66"/>
      <c r="F43" s="66">
        <v>784</v>
      </c>
      <c r="G43" s="67" t="s">
        <v>59</v>
      </c>
      <c r="H43" s="130" t="s">
        <v>205</v>
      </c>
      <c r="I43" s="134" t="s">
        <v>204</v>
      </c>
    </row>
    <row r="44" spans="2:9" s="5" customFormat="1" ht="14.3" customHeight="1" x14ac:dyDescent="0.15">
      <c r="B44" s="161"/>
      <c r="C44" s="66">
        <v>2</v>
      </c>
      <c r="D44" s="66" t="s">
        <v>127</v>
      </c>
      <c r="E44" s="66"/>
      <c r="F44" s="66">
        <v>233</v>
      </c>
      <c r="G44" s="67" t="s">
        <v>59</v>
      </c>
      <c r="H44" s="93" t="s">
        <v>175</v>
      </c>
      <c r="I44" s="134" t="s">
        <v>174</v>
      </c>
    </row>
    <row r="45" spans="2:9" s="5" customFormat="1" ht="14.3" customHeight="1" x14ac:dyDescent="0.15">
      <c r="B45" s="161"/>
      <c r="C45" s="66">
        <v>2</v>
      </c>
      <c r="D45" s="66" t="s">
        <v>128</v>
      </c>
      <c r="E45" s="66"/>
      <c r="F45" s="66">
        <v>214</v>
      </c>
      <c r="G45" s="67" t="s">
        <v>59</v>
      </c>
      <c r="H45" s="102" t="s">
        <v>193</v>
      </c>
      <c r="I45" s="134" t="s">
        <v>192</v>
      </c>
    </row>
    <row r="46" spans="2:9" s="5" customFormat="1" ht="14.3" customHeight="1" x14ac:dyDescent="0.15">
      <c r="B46" s="161"/>
      <c r="C46" s="66">
        <v>2</v>
      </c>
      <c r="D46" s="66" t="s">
        <v>129</v>
      </c>
      <c r="E46" s="66"/>
      <c r="F46" s="66">
        <v>224</v>
      </c>
      <c r="G46" s="67" t="s">
        <v>59</v>
      </c>
      <c r="H46" s="93" t="s">
        <v>177</v>
      </c>
      <c r="I46" s="134" t="s">
        <v>176</v>
      </c>
    </row>
    <row r="47" spans="2:9" s="5" customFormat="1" ht="14.3" customHeight="1" x14ac:dyDescent="0.15">
      <c r="B47" s="161"/>
      <c r="C47" s="66">
        <v>2</v>
      </c>
      <c r="D47" s="66">
        <v>1000</v>
      </c>
      <c r="E47" s="66"/>
      <c r="F47" s="66">
        <v>10001</v>
      </c>
      <c r="G47" s="67" t="s">
        <v>59</v>
      </c>
      <c r="H47" s="93" t="s">
        <v>171</v>
      </c>
      <c r="I47" s="134" t="s">
        <v>170</v>
      </c>
    </row>
    <row r="48" spans="2:9" s="5" customFormat="1" ht="14.3" customHeight="1" x14ac:dyDescent="0.15">
      <c r="B48" s="161"/>
      <c r="C48" s="66">
        <v>2</v>
      </c>
      <c r="D48" s="66" t="s">
        <v>130</v>
      </c>
      <c r="E48" s="66"/>
      <c r="F48" s="66">
        <v>214</v>
      </c>
      <c r="G48" s="67" t="s">
        <v>59</v>
      </c>
      <c r="H48" s="102" t="s">
        <v>193</v>
      </c>
      <c r="I48" s="134" t="s">
        <v>192</v>
      </c>
    </row>
    <row r="49" spans="2:9" s="5" customFormat="1" ht="14.3" customHeight="1" x14ac:dyDescent="0.15">
      <c r="B49" s="161"/>
      <c r="C49" s="66">
        <v>2</v>
      </c>
      <c r="D49" s="66" t="s">
        <v>131</v>
      </c>
      <c r="E49" s="66"/>
      <c r="F49" s="66">
        <v>214</v>
      </c>
      <c r="G49" s="67" t="s">
        <v>59</v>
      </c>
      <c r="H49" s="102" t="s">
        <v>193</v>
      </c>
      <c r="I49" s="134" t="s">
        <v>192</v>
      </c>
    </row>
    <row r="50" spans="2:9" s="5" customFormat="1" ht="14.3" customHeight="1" x14ac:dyDescent="0.15">
      <c r="B50" s="161"/>
      <c r="C50" s="66">
        <v>2</v>
      </c>
      <c r="D50" s="66" t="s">
        <v>132</v>
      </c>
      <c r="E50" s="66"/>
      <c r="F50" s="66">
        <v>226</v>
      </c>
      <c r="G50" s="67" t="s">
        <v>59</v>
      </c>
      <c r="H50" s="129" t="s">
        <v>200</v>
      </c>
      <c r="I50" s="134" t="s">
        <v>199</v>
      </c>
    </row>
    <row r="51" spans="2:9" s="5" customFormat="1" ht="14.3" customHeight="1" x14ac:dyDescent="0.15">
      <c r="B51" s="161"/>
      <c r="C51" s="66">
        <v>2</v>
      </c>
      <c r="D51" s="66">
        <v>987</v>
      </c>
      <c r="E51" s="66"/>
      <c r="F51" s="66">
        <v>10001</v>
      </c>
      <c r="G51" s="67" t="s">
        <v>59</v>
      </c>
      <c r="H51" s="93" t="s">
        <v>171</v>
      </c>
      <c r="I51" s="134" t="s">
        <v>170</v>
      </c>
    </row>
    <row r="52" spans="2:9" s="5" customFormat="1" ht="14.3" customHeight="1" x14ac:dyDescent="0.15">
      <c r="B52" s="161"/>
      <c r="C52" s="66">
        <v>2</v>
      </c>
      <c r="D52" s="66" t="s">
        <v>133</v>
      </c>
      <c r="E52" s="66"/>
      <c r="F52" s="66">
        <v>229</v>
      </c>
      <c r="G52" s="67" t="s">
        <v>64</v>
      </c>
      <c r="H52" s="93" t="s">
        <v>191</v>
      </c>
      <c r="I52" s="134" t="s">
        <v>188</v>
      </c>
    </row>
    <row r="53" spans="2:9" s="5" customFormat="1" ht="14.3" customHeight="1" x14ac:dyDescent="0.15">
      <c r="B53" s="161"/>
      <c r="C53" s="66">
        <v>2</v>
      </c>
      <c r="D53" s="66" t="s">
        <v>133</v>
      </c>
      <c r="E53" s="66"/>
      <c r="F53" s="66">
        <v>229</v>
      </c>
      <c r="G53" s="67" t="s">
        <v>64</v>
      </c>
      <c r="H53" s="93" t="s">
        <v>187</v>
      </c>
      <c r="I53" s="134" t="s">
        <v>186</v>
      </c>
    </row>
    <row r="54" spans="2:9" s="5" customFormat="1" ht="14.3" customHeight="1" x14ac:dyDescent="0.15">
      <c r="B54" s="161"/>
      <c r="C54" s="66">
        <v>2</v>
      </c>
      <c r="D54" s="66" t="s">
        <v>134</v>
      </c>
      <c r="E54" s="66"/>
      <c r="F54" s="66">
        <v>215</v>
      </c>
      <c r="G54" s="67" t="s">
        <v>206</v>
      </c>
      <c r="H54" s="93" t="s">
        <v>208</v>
      </c>
      <c r="I54" s="134" t="s">
        <v>202</v>
      </c>
    </row>
    <row r="55" spans="2:9" s="5" customFormat="1" ht="14.3" customHeight="1" x14ac:dyDescent="0.15">
      <c r="B55" s="161"/>
      <c r="C55" s="66">
        <v>2</v>
      </c>
      <c r="D55" s="66" t="s">
        <v>134</v>
      </c>
      <c r="E55" s="66"/>
      <c r="F55" s="66">
        <v>215</v>
      </c>
      <c r="G55" s="67" t="s">
        <v>207</v>
      </c>
      <c r="H55" s="93" t="s">
        <v>209</v>
      </c>
      <c r="I55" s="134" t="s">
        <v>202</v>
      </c>
    </row>
    <row r="56" spans="2:9" s="5" customFormat="1" ht="14.3" customHeight="1" x14ac:dyDescent="0.15">
      <c r="B56" s="161"/>
      <c r="C56" s="66">
        <v>2</v>
      </c>
      <c r="D56" s="66" t="s">
        <v>135</v>
      </c>
      <c r="E56" s="66"/>
      <c r="F56" s="66">
        <v>730</v>
      </c>
      <c r="G56" s="67" t="s">
        <v>59</v>
      </c>
      <c r="H56" s="93" t="s">
        <v>187</v>
      </c>
      <c r="I56" s="134" t="s">
        <v>186</v>
      </c>
    </row>
    <row r="57" spans="2:9" s="5" customFormat="1" ht="14.3" customHeight="1" x14ac:dyDescent="0.15">
      <c r="B57" s="161"/>
      <c r="C57" s="66">
        <v>2</v>
      </c>
      <c r="D57" s="66" t="s">
        <v>136</v>
      </c>
      <c r="E57" s="66"/>
      <c r="F57" s="66">
        <v>223</v>
      </c>
      <c r="G57" s="67" t="s">
        <v>64</v>
      </c>
      <c r="H57" s="93" t="s">
        <v>184</v>
      </c>
      <c r="I57" s="134" t="s">
        <v>182</v>
      </c>
    </row>
    <row r="58" spans="2:9" s="5" customFormat="1" ht="14.3" customHeight="1" x14ac:dyDescent="0.15">
      <c r="B58" s="161"/>
      <c r="C58" s="66">
        <v>2</v>
      </c>
      <c r="D58" s="66" t="s">
        <v>136</v>
      </c>
      <c r="E58" s="66"/>
      <c r="F58" s="66">
        <v>223</v>
      </c>
      <c r="G58" s="67" t="s">
        <v>64</v>
      </c>
      <c r="H58" s="93" t="s">
        <v>185</v>
      </c>
      <c r="I58" s="134" t="s">
        <v>183</v>
      </c>
    </row>
    <row r="59" spans="2:9" s="5" customFormat="1" ht="14.3" customHeight="1" x14ac:dyDescent="0.15">
      <c r="B59" s="161"/>
      <c r="C59" s="66">
        <v>2</v>
      </c>
      <c r="D59" s="66" t="s">
        <v>137</v>
      </c>
      <c r="E59" s="66"/>
      <c r="F59" s="66">
        <v>779</v>
      </c>
      <c r="G59" s="67" t="s">
        <v>59</v>
      </c>
      <c r="H59" s="93" t="s">
        <v>181</v>
      </c>
      <c r="I59" s="134" t="s">
        <v>180</v>
      </c>
    </row>
    <row r="60" spans="2:9" s="5" customFormat="1" ht="14.3" customHeight="1" x14ac:dyDescent="0.15">
      <c r="B60" s="161"/>
      <c r="C60" s="66">
        <v>2</v>
      </c>
      <c r="D60" s="66" t="s">
        <v>138</v>
      </c>
      <c r="E60" s="66"/>
      <c r="F60" s="66">
        <v>227</v>
      </c>
      <c r="G60" s="67" t="s">
        <v>64</v>
      </c>
      <c r="H60" s="102" t="s">
        <v>179</v>
      </c>
      <c r="I60" s="134" t="s">
        <v>178</v>
      </c>
    </row>
    <row r="61" spans="2:9" s="5" customFormat="1" ht="14.3" customHeight="1" x14ac:dyDescent="0.15">
      <c r="B61" s="161"/>
      <c r="C61" s="66">
        <v>2</v>
      </c>
      <c r="D61" s="66" t="s">
        <v>138</v>
      </c>
      <c r="E61" s="66"/>
      <c r="F61" s="66">
        <v>227</v>
      </c>
      <c r="G61" s="67" t="s">
        <v>64</v>
      </c>
      <c r="H61" s="102" t="s">
        <v>211</v>
      </c>
      <c r="I61" s="134" t="s">
        <v>178</v>
      </c>
    </row>
    <row r="62" spans="2:9" s="5" customFormat="1" ht="14.3" customHeight="1" x14ac:dyDescent="0.15">
      <c r="B62" s="161"/>
      <c r="C62" s="66">
        <v>2</v>
      </c>
      <c r="D62" s="66" t="s">
        <v>139</v>
      </c>
      <c r="E62" s="66"/>
      <c r="F62" s="66">
        <v>224</v>
      </c>
      <c r="G62" s="67" t="s">
        <v>59</v>
      </c>
      <c r="H62" s="93" t="s">
        <v>177</v>
      </c>
      <c r="I62" s="134" t="s">
        <v>176</v>
      </c>
    </row>
    <row r="63" spans="2:9" s="5" customFormat="1" ht="14.3" customHeight="1" x14ac:dyDescent="0.15">
      <c r="B63" s="161"/>
      <c r="C63" s="66">
        <v>2</v>
      </c>
      <c r="D63" s="66" t="s">
        <v>140</v>
      </c>
      <c r="E63" s="66"/>
      <c r="F63" s="66">
        <v>233</v>
      </c>
      <c r="G63" s="67" t="s">
        <v>59</v>
      </c>
      <c r="H63" s="93" t="s">
        <v>175</v>
      </c>
      <c r="I63" s="134" t="s">
        <v>174</v>
      </c>
    </row>
    <row r="64" spans="2:9" s="5" customFormat="1" ht="14.3" customHeight="1" x14ac:dyDescent="0.15">
      <c r="B64" s="161"/>
      <c r="C64" s="66">
        <v>2</v>
      </c>
      <c r="D64" s="66" t="s">
        <v>141</v>
      </c>
      <c r="E64" s="66"/>
      <c r="F64" s="66">
        <v>533</v>
      </c>
      <c r="G64" s="67" t="s">
        <v>64</v>
      </c>
      <c r="H64" s="93" t="s">
        <v>196</v>
      </c>
      <c r="I64" s="128" t="s">
        <v>198</v>
      </c>
    </row>
    <row r="65" spans="2:9" s="5" customFormat="1" ht="14.3" customHeight="1" x14ac:dyDescent="0.15">
      <c r="B65" s="161"/>
      <c r="C65" s="66">
        <v>2</v>
      </c>
      <c r="D65" s="66" t="s">
        <v>141</v>
      </c>
      <c r="E65" s="66"/>
      <c r="F65" s="66">
        <v>533</v>
      </c>
      <c r="G65" s="67" t="s">
        <v>64</v>
      </c>
      <c r="H65" s="93" t="s">
        <v>197</v>
      </c>
      <c r="I65" s="128" t="s">
        <v>198</v>
      </c>
    </row>
    <row r="66" spans="2:9" s="5" customFormat="1" ht="14.3" customHeight="1" x14ac:dyDescent="0.15">
      <c r="B66" s="161"/>
      <c r="C66" s="66">
        <v>2</v>
      </c>
      <c r="D66" s="66" t="s">
        <v>142</v>
      </c>
      <c r="E66" s="66"/>
      <c r="F66" s="66">
        <v>761</v>
      </c>
      <c r="G66" s="67" t="s">
        <v>59</v>
      </c>
      <c r="H66" s="93" t="s">
        <v>195</v>
      </c>
      <c r="I66" s="134" t="s">
        <v>194</v>
      </c>
    </row>
    <row r="67" spans="2:9" s="5" customFormat="1" ht="14.3" customHeight="1" x14ac:dyDescent="0.15">
      <c r="B67" s="161"/>
      <c r="C67" s="66">
        <v>2</v>
      </c>
      <c r="D67" s="66" t="s">
        <v>143</v>
      </c>
      <c r="E67" s="66"/>
      <c r="F67" s="66">
        <v>213</v>
      </c>
      <c r="G67" s="67" t="s">
        <v>59</v>
      </c>
      <c r="H67" s="129" t="s">
        <v>173</v>
      </c>
      <c r="I67" s="128" t="s">
        <v>172</v>
      </c>
    </row>
    <row r="68" spans="2:9" s="5" customFormat="1" ht="14.3" customHeight="1" x14ac:dyDescent="0.15">
      <c r="B68" s="161"/>
      <c r="C68" s="66">
        <v>2</v>
      </c>
      <c r="D68" s="66" t="s">
        <v>144</v>
      </c>
      <c r="E68" s="66"/>
      <c r="F68" s="66">
        <v>752</v>
      </c>
      <c r="G68" s="67" t="s">
        <v>64</v>
      </c>
      <c r="H68" s="129" t="s">
        <v>213</v>
      </c>
      <c r="I68" s="134" t="s">
        <v>212</v>
      </c>
    </row>
    <row r="69" spans="2:9" s="5" customFormat="1" ht="14.3" customHeight="1" x14ac:dyDescent="0.15">
      <c r="B69" s="161"/>
      <c r="C69" s="66">
        <v>2</v>
      </c>
      <c r="D69" s="66" t="s">
        <v>144</v>
      </c>
      <c r="E69" s="66"/>
      <c r="F69" s="66">
        <v>752</v>
      </c>
      <c r="G69" s="67" t="s">
        <v>64</v>
      </c>
      <c r="H69" s="129" t="s">
        <v>69</v>
      </c>
      <c r="I69" s="134" t="s">
        <v>68</v>
      </c>
    </row>
    <row r="70" spans="2:9" s="5" customFormat="1" ht="14.3" customHeight="1" x14ac:dyDescent="0.15">
      <c r="B70" s="161"/>
      <c r="C70" s="66">
        <v>2</v>
      </c>
      <c r="D70" s="66" t="s">
        <v>145</v>
      </c>
      <c r="E70" s="66"/>
      <c r="F70" s="66">
        <v>752</v>
      </c>
      <c r="G70" s="67" t="s">
        <v>64</v>
      </c>
      <c r="H70" s="129" t="s">
        <v>213</v>
      </c>
      <c r="I70" s="134" t="s">
        <v>212</v>
      </c>
    </row>
    <row r="71" spans="2:9" s="5" customFormat="1" ht="14.3" customHeight="1" x14ac:dyDescent="0.15">
      <c r="B71" s="161"/>
      <c r="C71" s="66">
        <v>2</v>
      </c>
      <c r="D71" s="66" t="s">
        <v>145</v>
      </c>
      <c r="E71" s="66"/>
      <c r="F71" s="66">
        <v>752</v>
      </c>
      <c r="G71" s="67" t="s">
        <v>64</v>
      </c>
      <c r="H71" s="129" t="s">
        <v>69</v>
      </c>
      <c r="I71" s="134" t="s">
        <v>68</v>
      </c>
    </row>
    <row r="72" spans="2:9" s="5" customFormat="1" ht="14.3" customHeight="1" x14ac:dyDescent="0.15">
      <c r="B72" s="161"/>
      <c r="C72" s="66">
        <v>2</v>
      </c>
      <c r="D72" s="66" t="s">
        <v>146</v>
      </c>
      <c r="E72" s="66"/>
      <c r="F72" s="66">
        <v>761</v>
      </c>
      <c r="G72" s="67" t="s">
        <v>59</v>
      </c>
      <c r="H72" s="93" t="s">
        <v>195</v>
      </c>
      <c r="I72" s="134" t="s">
        <v>194</v>
      </c>
    </row>
    <row r="73" spans="2:9" s="5" customFormat="1" ht="14.3" customHeight="1" x14ac:dyDescent="0.15">
      <c r="B73" s="161"/>
      <c r="C73" s="66">
        <v>2</v>
      </c>
      <c r="D73" s="66" t="s">
        <v>147</v>
      </c>
      <c r="E73" s="66"/>
      <c r="F73" s="66">
        <v>213</v>
      </c>
      <c r="G73" s="67" t="s">
        <v>59</v>
      </c>
      <c r="H73" s="129" t="s">
        <v>173</v>
      </c>
      <c r="I73" s="128" t="s">
        <v>172</v>
      </c>
    </row>
    <row r="74" spans="2:9" s="5" customFormat="1" ht="14.95" customHeight="1" x14ac:dyDescent="0.15">
      <c r="B74" s="161"/>
      <c r="C74" s="66">
        <v>2</v>
      </c>
      <c r="D74" s="66" t="s">
        <v>148</v>
      </c>
      <c r="E74" s="66"/>
      <c r="F74" s="66">
        <v>761</v>
      </c>
      <c r="G74" s="67" t="s">
        <v>59</v>
      </c>
      <c r="H74" s="93" t="s">
        <v>195</v>
      </c>
      <c r="I74" s="134" t="s">
        <v>194</v>
      </c>
    </row>
    <row r="75" spans="2:9" ht="14.3" customHeight="1" x14ac:dyDescent="0.2">
      <c r="B75" s="161"/>
      <c r="C75" s="66">
        <v>2</v>
      </c>
      <c r="D75" s="131" t="s">
        <v>149</v>
      </c>
      <c r="E75" s="131"/>
      <c r="F75" s="66">
        <v>761</v>
      </c>
      <c r="G75" s="67" t="s">
        <v>59</v>
      </c>
      <c r="H75" s="93" t="s">
        <v>195</v>
      </c>
      <c r="I75" s="134" t="s">
        <v>194</v>
      </c>
    </row>
    <row r="76" spans="2:9" ht="14.3" customHeight="1" x14ac:dyDescent="0.2">
      <c r="B76" s="161"/>
      <c r="C76" s="66">
        <v>2</v>
      </c>
      <c r="D76" s="131" t="s">
        <v>150</v>
      </c>
      <c r="E76" s="131"/>
      <c r="F76" s="66">
        <v>761</v>
      </c>
      <c r="G76" s="67" t="s">
        <v>59</v>
      </c>
      <c r="H76" s="93" t="s">
        <v>195</v>
      </c>
      <c r="I76" s="134" t="s">
        <v>194</v>
      </c>
    </row>
    <row r="77" spans="2:9" ht="14.3" customHeight="1" x14ac:dyDescent="0.2">
      <c r="B77" s="161"/>
      <c r="C77" s="66">
        <v>2</v>
      </c>
      <c r="D77" s="131" t="s">
        <v>151</v>
      </c>
      <c r="E77" s="131"/>
      <c r="F77" s="66">
        <v>761</v>
      </c>
      <c r="G77" s="67" t="s">
        <v>59</v>
      </c>
      <c r="H77" s="93" t="s">
        <v>195</v>
      </c>
      <c r="I77" s="134" t="s">
        <v>194</v>
      </c>
    </row>
    <row r="78" spans="2:9" ht="14.3" customHeight="1" x14ac:dyDescent="0.2">
      <c r="B78" s="161"/>
      <c r="C78" s="66">
        <v>2</v>
      </c>
      <c r="D78" s="131" t="s">
        <v>152</v>
      </c>
      <c r="E78" s="131"/>
      <c r="F78" s="131">
        <v>233</v>
      </c>
      <c r="G78" s="67" t="s">
        <v>59</v>
      </c>
      <c r="H78" s="93" t="s">
        <v>175</v>
      </c>
      <c r="I78" s="134" t="s">
        <v>174</v>
      </c>
    </row>
    <row r="79" spans="2:9" ht="14.3" customHeight="1" x14ac:dyDescent="0.2">
      <c r="B79" s="161"/>
      <c r="C79" s="66">
        <v>2</v>
      </c>
      <c r="D79" s="131" t="s">
        <v>153</v>
      </c>
      <c r="E79" s="131"/>
      <c r="F79" s="131">
        <v>728</v>
      </c>
      <c r="G79" s="67" t="s">
        <v>59</v>
      </c>
      <c r="H79" s="93" t="s">
        <v>215</v>
      </c>
      <c r="I79" s="134" t="s">
        <v>214</v>
      </c>
    </row>
    <row r="80" spans="2:9" ht="14.3" customHeight="1" x14ac:dyDescent="0.2">
      <c r="B80" s="161"/>
      <c r="C80" s="66">
        <v>2</v>
      </c>
      <c r="D80" s="131" t="s">
        <v>154</v>
      </c>
      <c r="E80" s="131"/>
      <c r="F80" s="131">
        <v>728</v>
      </c>
      <c r="G80" s="67" t="s">
        <v>59</v>
      </c>
      <c r="H80" s="93" t="s">
        <v>215</v>
      </c>
      <c r="I80" s="134" t="s">
        <v>214</v>
      </c>
    </row>
    <row r="81" spans="2:9" ht="27.2" customHeight="1" x14ac:dyDescent="0.2">
      <c r="B81" s="161"/>
      <c r="C81" s="66">
        <v>2</v>
      </c>
      <c r="D81" s="7" t="s">
        <v>155</v>
      </c>
      <c r="E81" s="7"/>
      <c r="F81" s="7">
        <v>743</v>
      </c>
      <c r="G81" s="67" t="s">
        <v>59</v>
      </c>
      <c r="H81" s="97" t="s">
        <v>201</v>
      </c>
      <c r="I81" s="135" t="s">
        <v>203</v>
      </c>
    </row>
    <row r="82" spans="2:9" ht="14.3" customHeight="1" x14ac:dyDescent="0.2">
      <c r="B82" s="161"/>
      <c r="C82" s="66">
        <v>2</v>
      </c>
      <c r="D82" s="131" t="s">
        <v>156</v>
      </c>
      <c r="E82" s="131"/>
      <c r="F82" s="131">
        <v>730</v>
      </c>
      <c r="G82" s="67" t="s">
        <v>59</v>
      </c>
      <c r="H82" s="93" t="s">
        <v>187</v>
      </c>
      <c r="I82" s="134" t="s">
        <v>186</v>
      </c>
    </row>
    <row r="83" spans="2:9" ht="14.3" customHeight="1" x14ac:dyDescent="0.2">
      <c r="B83" s="161"/>
      <c r="C83" s="66">
        <v>2</v>
      </c>
      <c r="D83" s="131" t="s">
        <v>157</v>
      </c>
      <c r="E83" s="131"/>
      <c r="F83" s="131">
        <v>779</v>
      </c>
      <c r="G83" s="67" t="s">
        <v>59</v>
      </c>
      <c r="H83" s="93" t="s">
        <v>181</v>
      </c>
      <c r="I83" s="134" t="s">
        <v>180</v>
      </c>
    </row>
    <row r="84" spans="2:9" ht="14.3" customHeight="1" x14ac:dyDescent="0.2">
      <c r="B84" s="161"/>
      <c r="C84" s="66">
        <v>2</v>
      </c>
      <c r="D84" s="131" t="s">
        <v>158</v>
      </c>
      <c r="E84" s="131"/>
      <c r="F84" s="131">
        <v>730</v>
      </c>
      <c r="G84" s="67" t="s">
        <v>59</v>
      </c>
      <c r="H84" s="93" t="s">
        <v>187</v>
      </c>
      <c r="I84" s="134" t="s">
        <v>186</v>
      </c>
    </row>
    <row r="85" spans="2:9" ht="14.3" customHeight="1" x14ac:dyDescent="0.2">
      <c r="B85" s="161"/>
      <c r="C85" s="66">
        <v>2</v>
      </c>
      <c r="D85" s="131" t="s">
        <v>159</v>
      </c>
      <c r="E85" s="131"/>
      <c r="F85" s="131">
        <v>226</v>
      </c>
      <c r="G85" s="67" t="s">
        <v>59</v>
      </c>
      <c r="H85" s="129" t="s">
        <v>200</v>
      </c>
      <c r="I85" s="134" t="s">
        <v>199</v>
      </c>
    </row>
    <row r="86" spans="2:9" ht="14.3" customHeight="1" x14ac:dyDescent="0.2">
      <c r="B86" s="161"/>
      <c r="C86" s="66">
        <v>2</v>
      </c>
      <c r="D86" s="131" t="s">
        <v>160</v>
      </c>
      <c r="E86" s="131"/>
      <c r="F86" s="131">
        <v>224</v>
      </c>
      <c r="G86" s="67" t="s">
        <v>59</v>
      </c>
      <c r="H86" s="93" t="s">
        <v>177</v>
      </c>
      <c r="I86" s="134" t="s">
        <v>176</v>
      </c>
    </row>
    <row r="87" spans="2:9" ht="14.3" customHeight="1" x14ac:dyDescent="0.2">
      <c r="B87" s="161"/>
      <c r="C87" s="66">
        <v>2</v>
      </c>
      <c r="D87" s="131" t="s">
        <v>161</v>
      </c>
      <c r="E87" s="131"/>
      <c r="F87" s="131">
        <v>784</v>
      </c>
      <c r="G87" s="67" t="s">
        <v>59</v>
      </c>
      <c r="H87" s="93" t="s">
        <v>205</v>
      </c>
      <c r="I87" s="134" t="s">
        <v>204</v>
      </c>
    </row>
    <row r="88" spans="2:9" ht="14.3" customHeight="1" x14ac:dyDescent="0.2">
      <c r="B88" s="161"/>
      <c r="C88" s="66">
        <v>2</v>
      </c>
      <c r="D88" s="131" t="s">
        <v>162</v>
      </c>
      <c r="E88" s="131"/>
      <c r="F88" s="131">
        <v>218</v>
      </c>
      <c r="G88" s="67" t="s">
        <v>59</v>
      </c>
      <c r="H88" s="93" t="s">
        <v>190</v>
      </c>
      <c r="I88" s="134" t="s">
        <v>189</v>
      </c>
    </row>
    <row r="89" spans="2:9" ht="14.3" customHeight="1" x14ac:dyDescent="0.2">
      <c r="B89" s="161"/>
      <c r="C89" s="66">
        <v>2</v>
      </c>
      <c r="D89" s="131" t="s">
        <v>163</v>
      </c>
      <c r="E89" s="131"/>
      <c r="F89" s="131">
        <v>227</v>
      </c>
      <c r="G89" s="67" t="s">
        <v>64</v>
      </c>
      <c r="H89" s="102" t="s">
        <v>179</v>
      </c>
      <c r="I89" s="134" t="s">
        <v>178</v>
      </c>
    </row>
    <row r="90" spans="2:9" ht="14.3" customHeight="1" x14ac:dyDescent="0.2">
      <c r="B90" s="161"/>
      <c r="C90" s="66">
        <v>2</v>
      </c>
      <c r="D90" s="131" t="s">
        <v>163</v>
      </c>
      <c r="E90" s="131"/>
      <c r="F90" s="131">
        <v>227</v>
      </c>
      <c r="G90" s="67" t="s">
        <v>64</v>
      </c>
      <c r="H90" s="102" t="s">
        <v>211</v>
      </c>
      <c r="I90" s="134" t="s">
        <v>178</v>
      </c>
    </row>
    <row r="91" spans="2:9" ht="14.3" customHeight="1" x14ac:dyDescent="0.2">
      <c r="B91" s="161"/>
      <c r="C91" s="66">
        <v>2</v>
      </c>
      <c r="D91" s="131" t="s">
        <v>164</v>
      </c>
      <c r="E91" s="131"/>
      <c r="F91" s="131">
        <v>730</v>
      </c>
      <c r="G91" s="67" t="s">
        <v>59</v>
      </c>
      <c r="H91" s="93" t="s">
        <v>187</v>
      </c>
      <c r="I91" s="134" t="s">
        <v>186</v>
      </c>
    </row>
    <row r="92" spans="2:9" ht="14.3" customHeight="1" x14ac:dyDescent="0.2">
      <c r="B92" s="161"/>
      <c r="C92" s="66">
        <v>2</v>
      </c>
      <c r="D92" s="131" t="s">
        <v>165</v>
      </c>
      <c r="E92" s="131"/>
      <c r="F92" s="131">
        <v>223</v>
      </c>
      <c r="G92" s="67" t="s">
        <v>64</v>
      </c>
      <c r="H92" s="93" t="s">
        <v>184</v>
      </c>
      <c r="I92" s="134" t="s">
        <v>182</v>
      </c>
    </row>
    <row r="93" spans="2:9" ht="14.3" customHeight="1" x14ac:dyDescent="0.2">
      <c r="B93" s="161"/>
      <c r="C93" s="66">
        <v>2</v>
      </c>
      <c r="D93" s="131" t="s">
        <v>165</v>
      </c>
      <c r="E93" s="131"/>
      <c r="F93" s="131">
        <v>223</v>
      </c>
      <c r="G93" s="67" t="s">
        <v>64</v>
      </c>
      <c r="H93" s="93" t="s">
        <v>185</v>
      </c>
      <c r="I93" s="134" t="s">
        <v>183</v>
      </c>
    </row>
    <row r="94" spans="2:9" ht="14.3" customHeight="1" x14ac:dyDescent="0.2">
      <c r="B94" s="161"/>
      <c r="C94" s="66">
        <v>2</v>
      </c>
      <c r="D94" s="131" t="s">
        <v>166</v>
      </c>
      <c r="E94" s="131"/>
      <c r="F94" s="131">
        <v>730</v>
      </c>
      <c r="G94" s="67" t="s">
        <v>59</v>
      </c>
      <c r="H94" s="93" t="s">
        <v>187</v>
      </c>
      <c r="I94" s="134" t="s">
        <v>186</v>
      </c>
    </row>
    <row r="95" spans="2:9" ht="14.3" customHeight="1" x14ac:dyDescent="0.2">
      <c r="B95" s="161"/>
      <c r="C95" s="66">
        <v>2</v>
      </c>
      <c r="D95" s="131" t="s">
        <v>167</v>
      </c>
      <c r="E95" s="131"/>
      <c r="F95" s="131">
        <v>212</v>
      </c>
      <c r="G95" s="67" t="s">
        <v>59</v>
      </c>
      <c r="H95" s="93" t="s">
        <v>217</v>
      </c>
      <c r="I95" s="134" t="s">
        <v>216</v>
      </c>
    </row>
    <row r="96" spans="2:9" ht="14.3" customHeight="1" x14ac:dyDescent="0.2">
      <c r="B96" s="161"/>
      <c r="C96" s="66">
        <v>2</v>
      </c>
      <c r="D96" s="131" t="s">
        <v>168</v>
      </c>
      <c r="E96" s="131"/>
      <c r="F96" s="131">
        <v>214</v>
      </c>
      <c r="G96" s="67" t="s">
        <v>59</v>
      </c>
      <c r="H96" s="102" t="s">
        <v>193</v>
      </c>
      <c r="I96" s="134" t="s">
        <v>192</v>
      </c>
    </row>
    <row r="97" spans="2:9" ht="14.3" customHeight="1" x14ac:dyDescent="0.2">
      <c r="B97" s="161"/>
      <c r="C97" s="66">
        <v>2</v>
      </c>
      <c r="D97" s="131" t="s">
        <v>169</v>
      </c>
      <c r="E97" s="131"/>
      <c r="F97" s="131">
        <v>229</v>
      </c>
      <c r="G97" s="67" t="s">
        <v>64</v>
      </c>
      <c r="H97" s="93" t="s">
        <v>191</v>
      </c>
      <c r="I97" s="134" t="s">
        <v>188</v>
      </c>
    </row>
    <row r="98" spans="2:9" x14ac:dyDescent="0.2">
      <c r="B98" s="161"/>
      <c r="C98" s="66">
        <v>2</v>
      </c>
      <c r="D98" s="131" t="s">
        <v>169</v>
      </c>
      <c r="E98" s="131"/>
      <c r="F98" s="131">
        <v>229</v>
      </c>
      <c r="G98" s="67" t="s">
        <v>64</v>
      </c>
      <c r="H98" s="93" t="s">
        <v>187</v>
      </c>
      <c r="I98" s="134" t="s">
        <v>186</v>
      </c>
    </row>
    <row r="99" spans="2:9" ht="12.25" thickBot="1" x14ac:dyDescent="0.25">
      <c r="B99" s="162"/>
      <c r="C99" s="66">
        <v>2</v>
      </c>
      <c r="D99" s="132">
        <v>68</v>
      </c>
      <c r="E99" s="132"/>
      <c r="F99" s="132">
        <v>224</v>
      </c>
      <c r="G99" s="67" t="s">
        <v>59</v>
      </c>
      <c r="H99" s="96" t="s">
        <v>177</v>
      </c>
      <c r="I99" s="136" t="s">
        <v>176</v>
      </c>
    </row>
  </sheetData>
  <sortState xmlns:xlrd2="http://schemas.microsoft.com/office/spreadsheetml/2017/richdata2" ref="D13:E72">
    <sortCondition ref="D13"/>
  </sortState>
  <mergeCells count="2">
    <mergeCell ref="B3:I3"/>
    <mergeCell ref="B5:B99"/>
  </mergeCells>
  <conditionalFormatting sqref="B3:E3">
    <cfRule type="cellIs" dxfId="9" priority="7" stopIfTrue="1" operator="greaterThanOrEqual">
      <formula>0</formula>
    </cfRule>
  </conditionalFormatting>
  <conditionalFormatting sqref="H4:I4 D4:E4">
    <cfRule type="cellIs" dxfId="8" priority="8" stopIfTrue="1" operator="notEqual">
      <formula>0</formula>
    </cfRule>
  </conditionalFormatting>
  <conditionalFormatting sqref="B4">
    <cfRule type="cellIs" dxfId="7" priority="6" stopIfTrue="1" operator="notEqual">
      <formula>0</formula>
    </cfRule>
  </conditionalFormatting>
  <conditionalFormatting sqref="G4">
    <cfRule type="cellIs" dxfId="6" priority="4" stopIfTrue="1" operator="notEqual">
      <formula>0</formula>
    </cfRule>
  </conditionalFormatting>
  <conditionalFormatting sqref="F4">
    <cfRule type="cellIs" dxfId="5" priority="3" stopIfTrue="1" operator="notEqual">
      <formula>0</formula>
    </cfRule>
  </conditionalFormatting>
  <conditionalFormatting sqref="C4">
    <cfRule type="cellIs" dxfId="4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49" fitToWidth="0" orientation="portrait" r:id="rId1"/>
  <headerFooter>
    <oddFooter>&amp;R&amp;"-,Kurzíva"&amp;10&amp;P/&amp;N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6"/>
  <sheetViews>
    <sheetView workbookViewId="0">
      <selection activeCell="K16" sqref="K16"/>
    </sheetView>
  </sheetViews>
  <sheetFormatPr defaultRowHeight="14.3" x14ac:dyDescent="0.25"/>
  <cols>
    <col min="1" max="1" width="2.75" customWidth="1"/>
    <col min="2" max="2" width="14.25" customWidth="1"/>
    <col min="3" max="16" width="11.375" customWidth="1"/>
  </cols>
  <sheetData>
    <row r="1" spans="2:16" s="2" customFormat="1" ht="24.45" x14ac:dyDescent="0.35">
      <c r="B1" s="39" t="s">
        <v>25</v>
      </c>
      <c r="C1" s="1"/>
      <c r="G1" s="3"/>
    </row>
    <row r="2" spans="2:16" s="2" customFormat="1" ht="25.15" thickBot="1" x14ac:dyDescent="0.4">
      <c r="B2" s="39" t="str">
        <f>dotčené_nemovitosti!B2</f>
        <v>"Zvýšení bezpečnosti na přejezdu P6322 v km 20,180 na trati Tábor - Bechyně"</v>
      </c>
      <c r="C2" s="1"/>
      <c r="G2" s="3"/>
    </row>
    <row r="3" spans="2:16" ht="26.35" customHeight="1" x14ac:dyDescent="0.25">
      <c r="B3" s="166" t="s">
        <v>1</v>
      </c>
      <c r="C3" s="166" t="s">
        <v>53</v>
      </c>
      <c r="D3" s="174"/>
      <c r="E3" s="174"/>
      <c r="F3" s="175"/>
      <c r="G3" s="168" t="s">
        <v>54</v>
      </c>
      <c r="H3" s="169"/>
      <c r="I3" s="170"/>
      <c r="J3" s="168" t="s">
        <v>55</v>
      </c>
      <c r="K3" s="169"/>
      <c r="L3" s="170"/>
      <c r="M3" s="171" t="s">
        <v>56</v>
      </c>
      <c r="N3" s="171"/>
      <c r="O3" s="172"/>
      <c r="P3" s="173"/>
    </row>
    <row r="4" spans="2:16" ht="31.25" thickBot="1" x14ac:dyDescent="0.3">
      <c r="B4" s="167"/>
      <c r="C4" s="42" t="s">
        <v>27</v>
      </c>
      <c r="D4" s="43" t="s">
        <v>28</v>
      </c>
      <c r="E4" s="44" t="s">
        <v>29</v>
      </c>
      <c r="F4" s="45" t="s">
        <v>36</v>
      </c>
      <c r="G4" s="42" t="s">
        <v>27</v>
      </c>
      <c r="H4" s="43" t="s">
        <v>28</v>
      </c>
      <c r="I4" s="45" t="s">
        <v>29</v>
      </c>
      <c r="J4" s="42" t="s">
        <v>27</v>
      </c>
      <c r="K4" s="43" t="s">
        <v>28</v>
      </c>
      <c r="L4" s="45" t="s">
        <v>29</v>
      </c>
      <c r="M4" s="46" t="s">
        <v>37</v>
      </c>
      <c r="N4" s="46" t="s">
        <v>26</v>
      </c>
      <c r="O4" s="47" t="s">
        <v>31</v>
      </c>
      <c r="P4" s="48" t="s">
        <v>30</v>
      </c>
    </row>
    <row r="5" spans="2:16" ht="14.95" thickBot="1" x14ac:dyDescent="0.3">
      <c r="B5" s="54" t="s">
        <v>71</v>
      </c>
      <c r="C5" s="55">
        <v>25</v>
      </c>
      <c r="D5" s="7" t="s">
        <v>218</v>
      </c>
      <c r="E5" s="56">
        <v>219</v>
      </c>
      <c r="F5" s="83">
        <v>17080</v>
      </c>
      <c r="G5" s="55" t="s">
        <v>218</v>
      </c>
      <c r="H5" s="7" t="s">
        <v>218</v>
      </c>
      <c r="I5" s="57" t="s">
        <v>218</v>
      </c>
      <c r="J5" s="55">
        <v>1174</v>
      </c>
      <c r="K5" s="7" t="s">
        <v>218</v>
      </c>
      <c r="L5" s="57">
        <v>293</v>
      </c>
      <c r="M5" s="6" t="s">
        <v>218</v>
      </c>
      <c r="N5" s="6" t="s">
        <v>218</v>
      </c>
      <c r="O5" s="7" t="s">
        <v>218</v>
      </c>
      <c r="P5" s="57" t="s">
        <v>218</v>
      </c>
    </row>
    <row r="6" spans="2:16" ht="25.5" customHeight="1" thickBot="1" x14ac:dyDescent="0.3">
      <c r="B6" s="49" t="s">
        <v>32</v>
      </c>
      <c r="C6" s="50">
        <f t="shared" ref="C6:P6" si="0">SUM(C5:C5)</f>
        <v>25</v>
      </c>
      <c r="D6" s="51">
        <f t="shared" si="0"/>
        <v>0</v>
      </c>
      <c r="E6" s="51">
        <f t="shared" si="0"/>
        <v>219</v>
      </c>
      <c r="F6" s="52">
        <f t="shared" si="0"/>
        <v>17080</v>
      </c>
      <c r="G6" s="50">
        <f t="shared" si="0"/>
        <v>0</v>
      </c>
      <c r="H6" s="51">
        <f t="shared" si="0"/>
        <v>0</v>
      </c>
      <c r="I6" s="52">
        <f t="shared" si="0"/>
        <v>0</v>
      </c>
      <c r="J6" s="50">
        <f t="shared" si="0"/>
        <v>1174</v>
      </c>
      <c r="K6" s="51">
        <f t="shared" si="0"/>
        <v>0</v>
      </c>
      <c r="L6" s="52">
        <f t="shared" si="0"/>
        <v>293</v>
      </c>
      <c r="M6" s="50">
        <f t="shared" si="0"/>
        <v>0</v>
      </c>
      <c r="N6" s="51">
        <f t="shared" si="0"/>
        <v>0</v>
      </c>
      <c r="O6" s="51">
        <f t="shared" si="0"/>
        <v>0</v>
      </c>
      <c r="P6" s="53">
        <f t="shared" si="0"/>
        <v>0</v>
      </c>
    </row>
  </sheetData>
  <mergeCells count="5">
    <mergeCell ref="B3:B4"/>
    <mergeCell ref="G3:I3"/>
    <mergeCell ref="J3:L3"/>
    <mergeCell ref="M3:P3"/>
    <mergeCell ref="C3:F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0" orientation="landscape" r:id="rId1"/>
  <headerFooter>
    <oddFooter>&amp;R&amp;"-,Kurzíva"&amp;10&amp;P/&amp;N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dotčené_nemovitosti</vt:lpstr>
      <vt:lpstr>PUPFL do 50m</vt:lpstr>
      <vt:lpstr>Sousední nemovitiosti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Veronika Matoušková</cp:lastModifiedBy>
  <cp:lastPrinted>2021-08-12T13:55:17Z</cp:lastPrinted>
  <dcterms:created xsi:type="dcterms:W3CDTF">2014-10-08T08:48:00Z</dcterms:created>
  <dcterms:modified xsi:type="dcterms:W3CDTF">2021-08-12T13:57:01Z</dcterms:modified>
</cp:coreProperties>
</file>